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0" windowWidth="38040" windowHeight="17550" activeTab="0"/>
  </bookViews>
  <sheets>
    <sheet name="Абсолют М" sheetId="1" r:id="rId1"/>
    <sheet name="Абсолют Ж" sheetId="2" r:id="rId2"/>
    <sheet name="Альпинисты М" sheetId="3" r:id="rId3"/>
    <sheet name="Альпинисты Ж" sheetId="4" r:id="rId4"/>
    <sheet name="БД" sheetId="5" r:id="rId5"/>
    <sheet name="Сводная" sheetId="6" r:id="rId6"/>
  </sheets>
  <definedNames>
    <definedName name="_xlnm._FilterDatabase" localSheetId="4" hidden="1">'БД'!$A$1:$K$236</definedName>
    <definedName name="ДБ">'БД'!$A$2:$K$236</definedName>
  </definedNames>
  <calcPr fullCalcOnLoad="1" refMode="R1C1"/>
</workbook>
</file>

<file path=xl/sharedStrings.xml><?xml version="1.0" encoding="utf-8"?>
<sst xmlns="http://schemas.openxmlformats.org/spreadsheetml/2006/main" count="2892" uniqueCount="1241">
  <si>
    <t>Место</t>
  </si>
  <si>
    <t>Номер</t>
  </si>
  <si>
    <t>Имя</t>
  </si>
  <si>
    <t>Команда</t>
  </si>
  <si>
    <t>Пол</t>
  </si>
  <si>
    <t>Год</t>
  </si>
  <si>
    <t>Кат</t>
  </si>
  <si>
    <t>Разряд</t>
  </si>
  <si>
    <t>6.2 KM</t>
  </si>
  <si>
    <t>12.4 KM</t>
  </si>
  <si>
    <t>ДЕДУРЕНКОВ</t>
  </si>
  <si>
    <t>Николай</t>
  </si>
  <si>
    <t>Petzl</t>
  </si>
  <si>
    <t>М</t>
  </si>
  <si>
    <t>1982</t>
  </si>
  <si>
    <t>б / р</t>
  </si>
  <si>
    <t>0:30:12 (1)</t>
  </si>
  <si>
    <t>0:59:52 (2,-1)</t>
  </si>
  <si>
    <t>1:29:59</t>
  </si>
  <si>
    <t>САБРЕКОВ</t>
  </si>
  <si>
    <t>Игорь</t>
  </si>
  <si>
    <t>ВИФК</t>
  </si>
  <si>
    <t>2001</t>
  </si>
  <si>
    <t>0:30:18 (3)</t>
  </si>
  <si>
    <t>0:59:50 (1,+2)</t>
  </si>
  <si>
    <t>1:31:32</t>
  </si>
  <si>
    <t>РАЗУВАЕВ</t>
  </si>
  <si>
    <t>Егор</t>
  </si>
  <si>
    <t>2000</t>
  </si>
  <si>
    <t>0:30:14 (2)</t>
  </si>
  <si>
    <t>1:00:08 (3,-1)</t>
  </si>
  <si>
    <t>1:32:17</t>
  </si>
  <si>
    <t>ГОЛОВИН</t>
  </si>
  <si>
    <t>Андрей</t>
  </si>
  <si>
    <t>Политехник</t>
  </si>
  <si>
    <t>1984</t>
  </si>
  <si>
    <t>ALP-M</t>
  </si>
  <si>
    <t>I</t>
  </si>
  <si>
    <t>0:31:12 (5)</t>
  </si>
  <si>
    <t>1:02:35 (4,+1)</t>
  </si>
  <si>
    <t>1:34:10</t>
  </si>
  <si>
    <t>ЛУЗГАРЁВ</t>
  </si>
  <si>
    <t>Павел</t>
  </si>
  <si>
    <t>0:31:37 (6)</t>
  </si>
  <si>
    <t>1:03:14 (6)</t>
  </si>
  <si>
    <t>1:34:36</t>
  </si>
  <si>
    <t>СМИРНОВ</t>
  </si>
  <si>
    <t>Вадим</t>
  </si>
  <si>
    <t>RedFox</t>
  </si>
  <si>
    <t>1989</t>
  </si>
  <si>
    <t>Альпинист России*</t>
  </si>
  <si>
    <t>0:31:07 (4)</t>
  </si>
  <si>
    <t>1:03:04 (5,-1)</t>
  </si>
  <si>
    <t>1:36:48</t>
  </si>
  <si>
    <t>ЕРЁМИН</t>
  </si>
  <si>
    <t>Владимир</t>
  </si>
  <si>
    <t>0:32:56 (13)</t>
  </si>
  <si>
    <t>1:05:05 (9,+4)</t>
  </si>
  <si>
    <t>1:36:55</t>
  </si>
  <si>
    <t>МАГИЛЬНЫЙ</t>
  </si>
  <si>
    <t>1987</t>
  </si>
  <si>
    <t>III*</t>
  </si>
  <si>
    <t>0:32:05 (7)</t>
  </si>
  <si>
    <t>1:04:49 (8,-1)</t>
  </si>
  <si>
    <t>1:37:57</t>
  </si>
  <si>
    <t>ПАШИЧЕВ</t>
  </si>
  <si>
    <t>Антон</t>
  </si>
  <si>
    <t>0:32:13 (8)</t>
  </si>
  <si>
    <t>1:04:33 (7,+1)</t>
  </si>
  <si>
    <t>1:38:35</t>
  </si>
  <si>
    <t>ГОРЕВ</t>
  </si>
  <si>
    <t>Дмитрий</t>
  </si>
  <si>
    <t>Горняк</t>
  </si>
  <si>
    <t>1996</t>
  </si>
  <si>
    <t>0:33:02 (14)</t>
  </si>
  <si>
    <t>1:06:19 (13,+1)</t>
  </si>
  <si>
    <t>1:39:55</t>
  </si>
  <si>
    <t>КЛИМЕНКО</t>
  </si>
  <si>
    <t>1990</t>
  </si>
  <si>
    <t>0:32:16 (9)</t>
  </si>
  <si>
    <t>1:05:42 (10,-1)</t>
  </si>
  <si>
    <t>1:40:05</t>
  </si>
  <si>
    <t>КОСТЛИВЦЕВ</t>
  </si>
  <si>
    <t>0:32:17 (10)</t>
  </si>
  <si>
    <t>1:05:51 (11,-1)</t>
  </si>
  <si>
    <t>1:40:17</t>
  </si>
  <si>
    <t>БОЛЬШАКОВ</t>
  </si>
  <si>
    <t>Илья</t>
  </si>
  <si>
    <t>1997</t>
  </si>
  <si>
    <t>0:32:18 (11)</t>
  </si>
  <si>
    <t>1:06:25 (14,-3)</t>
  </si>
  <si>
    <t>1:40:59</t>
  </si>
  <si>
    <t>НЕВЕРОВА</t>
  </si>
  <si>
    <t>Мария</t>
  </si>
  <si>
    <t>VOKUEVA TEAM</t>
  </si>
  <si>
    <t>Ж</t>
  </si>
  <si>
    <t>0:33:40 (19)</t>
  </si>
  <si>
    <t>1:06:49 (16,+3)</t>
  </si>
  <si>
    <t>1:41:17</t>
  </si>
  <si>
    <t>УМНИЦЫНА</t>
  </si>
  <si>
    <t>Ирина</t>
  </si>
  <si>
    <t>ИТМО</t>
  </si>
  <si>
    <t>2003</t>
  </si>
  <si>
    <t>0:33:19 (16)</t>
  </si>
  <si>
    <t>1:06:39 (15,+1)</t>
  </si>
  <si>
    <t>1:42:17</t>
  </si>
  <si>
    <t>ИВАНОВ</t>
  </si>
  <si>
    <t>Александр</t>
  </si>
  <si>
    <t>0:32:31 (12)</t>
  </si>
  <si>
    <t>1:06:07 (12)</t>
  </si>
  <si>
    <t>1:42:25</t>
  </si>
  <si>
    <t>ПОДГУЗОВ</t>
  </si>
  <si>
    <t>Василий</t>
  </si>
  <si>
    <t>0:33:31 (17)</t>
  </si>
  <si>
    <t>1:07:37 (17)</t>
  </si>
  <si>
    <t>1:42:29</t>
  </si>
  <si>
    <t>РЫСАК</t>
  </si>
  <si>
    <t>Никита</t>
  </si>
  <si>
    <t>За Ленинград!</t>
  </si>
  <si>
    <t>1981</t>
  </si>
  <si>
    <t>0:33:39 (18)</t>
  </si>
  <si>
    <t>1:08:01 (19,-1)</t>
  </si>
  <si>
    <t>1:42:55</t>
  </si>
  <si>
    <t>ГРОХОТОВ</t>
  </si>
  <si>
    <t>Алексей</t>
  </si>
  <si>
    <t>1998</t>
  </si>
  <si>
    <t>0:33:14 (15)</t>
  </si>
  <si>
    <t>1:07:55 (18,-3)</t>
  </si>
  <si>
    <t>1:44:06</t>
  </si>
  <si>
    <t>МУЖИКИН</t>
  </si>
  <si>
    <t>Иван</t>
  </si>
  <si>
    <t>Технолог</t>
  </si>
  <si>
    <t>II</t>
  </si>
  <si>
    <t>0:35:32 (33)</t>
  </si>
  <si>
    <t>1:10:08 (22,+11)</t>
  </si>
  <si>
    <t>1:45:15</t>
  </si>
  <si>
    <t>ПАУТОВ</t>
  </si>
  <si>
    <t>1991</t>
  </si>
  <si>
    <t>III</t>
  </si>
  <si>
    <t>0:34:56 (26)</t>
  </si>
  <si>
    <t>1:10:20 (23,+3)</t>
  </si>
  <si>
    <t>1:46:05</t>
  </si>
  <si>
    <t>СЕРТАКОВ</t>
  </si>
  <si>
    <t>Даниил</t>
  </si>
  <si>
    <t>0:34:14 (22)</t>
  </si>
  <si>
    <t>1:09:19 (20,+2)</t>
  </si>
  <si>
    <t>1:46:11</t>
  </si>
  <si>
    <t>ТАБОЛИН</t>
  </si>
  <si>
    <t>Юрий</t>
  </si>
  <si>
    <t>1986</t>
  </si>
  <si>
    <t>0:35:56 (36)</t>
  </si>
  <si>
    <t>1:11:12 (32,+4)</t>
  </si>
  <si>
    <t>1:46:21</t>
  </si>
  <si>
    <t>ДВОРКИН</t>
  </si>
  <si>
    <t>1972</t>
  </si>
  <si>
    <t>0:35:16 (29)</t>
  </si>
  <si>
    <t>1:10:37 (27,+2)</t>
  </si>
  <si>
    <t>1:46:47</t>
  </si>
  <si>
    <t>СОЛОМАТИН</t>
  </si>
  <si>
    <t>Евгений</t>
  </si>
  <si>
    <t>Кто_такие</t>
  </si>
  <si>
    <t>0:35:12 (28)</t>
  </si>
  <si>
    <t>1:10:24 (24,+4)</t>
  </si>
  <si>
    <t>1:47:02</t>
  </si>
  <si>
    <t>ХАМЕТШИН</t>
  </si>
  <si>
    <t>Альберт</t>
  </si>
  <si>
    <t>Штурм</t>
  </si>
  <si>
    <t>0:33:52 (21)</t>
  </si>
  <si>
    <t>1:09:54 (21)</t>
  </si>
  <si>
    <t>1:47:23</t>
  </si>
  <si>
    <t>ПРИМАК</t>
  </si>
  <si>
    <t>1983</t>
  </si>
  <si>
    <t>0:35:23 (32)</t>
  </si>
  <si>
    <t>1:10:26 (25,+7)</t>
  </si>
  <si>
    <t>1:47:32</t>
  </si>
  <si>
    <t>ЖУКОВСКИЙ</t>
  </si>
  <si>
    <t>Альпклуб СПбГУ Барс</t>
  </si>
  <si>
    <t>II*</t>
  </si>
  <si>
    <t>0:36:09 (39)</t>
  </si>
  <si>
    <t>1:10:47 (29,+10)</t>
  </si>
  <si>
    <t>1:47:50</t>
  </si>
  <si>
    <t>АХРЕМЧИК</t>
  </si>
  <si>
    <t>1985</t>
  </si>
  <si>
    <t>0:34:52 (25)</t>
  </si>
  <si>
    <t>1:10:49 (30,-5)</t>
  </si>
  <si>
    <t>1:47:51</t>
  </si>
  <si>
    <t>ЯКУБА</t>
  </si>
  <si>
    <t>0:35:21 (31)</t>
  </si>
  <si>
    <t>1:11:55 (34,-3)</t>
  </si>
  <si>
    <t>1:48:20</t>
  </si>
  <si>
    <t>КРАСИЛЬНИКОВА</t>
  </si>
  <si>
    <t>Дарья</t>
  </si>
  <si>
    <t>1995</t>
  </si>
  <si>
    <t>0:36:04 (38)</t>
  </si>
  <si>
    <t>1:11:46 (33,+5)</t>
  </si>
  <si>
    <t>1:48:22</t>
  </si>
  <si>
    <t>ФЕДОТОВ</t>
  </si>
  <si>
    <t>Борис</t>
  </si>
  <si>
    <t>1973</t>
  </si>
  <si>
    <t>0:35:40 (34)</t>
  </si>
  <si>
    <t>1:12:01 (35,-1)</t>
  </si>
  <si>
    <t>1:48:59</t>
  </si>
  <si>
    <t>ХАЛАМОВ</t>
  </si>
  <si>
    <t>2002</t>
  </si>
  <si>
    <t>0:34:26 (23)</t>
  </si>
  <si>
    <t>1:10:34 (26,-3)</t>
  </si>
  <si>
    <t>1:49:07</t>
  </si>
  <si>
    <t>ВИНОГРАДОВ</t>
  </si>
  <si>
    <t>0:38:19 (63)</t>
  </si>
  <si>
    <t>1:14:19 (42,+21)</t>
  </si>
  <si>
    <t>1:50:48</t>
  </si>
  <si>
    <t>ВОКУЕВА</t>
  </si>
  <si>
    <t>Жанна</t>
  </si>
  <si>
    <t>ALP-F</t>
  </si>
  <si>
    <t>МС</t>
  </si>
  <si>
    <t>0:34:59 (27)</t>
  </si>
  <si>
    <t>1:10:41 (28,-1)</t>
  </si>
  <si>
    <t>1:50:59</t>
  </si>
  <si>
    <t>АРТЕМОВА</t>
  </si>
  <si>
    <t>Ольга</t>
  </si>
  <si>
    <t>ФАР</t>
  </si>
  <si>
    <t>0:38:07 (59)</t>
  </si>
  <si>
    <t>1:14:26 (44,+15)</t>
  </si>
  <si>
    <t>1:51:19</t>
  </si>
  <si>
    <t>БЕЛОУСОВ</t>
  </si>
  <si>
    <t>Денис</t>
  </si>
  <si>
    <t>0:36:41 (43)</t>
  </si>
  <si>
    <t>1:13:38 (38,+5)</t>
  </si>
  <si>
    <t>1:51:27</t>
  </si>
  <si>
    <t>МОСЯГИН</t>
  </si>
  <si>
    <t>Dикие</t>
  </si>
  <si>
    <t>0:36:11 (41)</t>
  </si>
  <si>
    <t>1:13:21 (37,+4)</t>
  </si>
  <si>
    <t>1:51:42</t>
  </si>
  <si>
    <t>ШАРАПОВ</t>
  </si>
  <si>
    <t>Сергей</t>
  </si>
  <si>
    <t>Масштаб+</t>
  </si>
  <si>
    <t>1988</t>
  </si>
  <si>
    <t>0:37:52 (55)</t>
  </si>
  <si>
    <t>1:15:09 (47,+8)</t>
  </si>
  <si>
    <t>1:52:32</t>
  </si>
  <si>
    <t>0:36:34 (42)</t>
  </si>
  <si>
    <t>1:14:10 (40,+2)</t>
  </si>
  <si>
    <t>1:52:44</t>
  </si>
  <si>
    <t>АРХИПОВА</t>
  </si>
  <si>
    <t>Галина</t>
  </si>
  <si>
    <t>0:37:21 (50)</t>
  </si>
  <si>
    <t>1:14:36 (45,+5)</t>
  </si>
  <si>
    <t>1:53:02</t>
  </si>
  <si>
    <t>МАЛКОВ</t>
  </si>
  <si>
    <t>WHITE WOLVES</t>
  </si>
  <si>
    <t>0:37:58 (57)</t>
  </si>
  <si>
    <t>1:15:43 (51,+6)</t>
  </si>
  <si>
    <t>1:53:07</t>
  </si>
  <si>
    <t>БАЗАРБАЕВ</t>
  </si>
  <si>
    <t>Азамат</t>
  </si>
  <si>
    <t>2004</t>
  </si>
  <si>
    <t>0:35:17 (30)</t>
  </si>
  <si>
    <t>1:11:12 (31,-1)</t>
  </si>
  <si>
    <t>1:53:12</t>
  </si>
  <si>
    <t>ТАМПЕЛЬ</t>
  </si>
  <si>
    <t>1977</t>
  </si>
  <si>
    <t>0:37:04 (47)</t>
  </si>
  <si>
    <t>1:14:57 (46,+1)</t>
  </si>
  <si>
    <t>1:53:13</t>
  </si>
  <si>
    <t>ХАЛУС</t>
  </si>
  <si>
    <t>0:37:32 (53)</t>
  </si>
  <si>
    <t>1:15:15 (48,+5)</t>
  </si>
  <si>
    <t>1:53:14</t>
  </si>
  <si>
    <t>ПЛОТКИН</t>
  </si>
  <si>
    <t>Carabin.ru</t>
  </si>
  <si>
    <t>0:35:59 (37)</t>
  </si>
  <si>
    <t>1:12:49 (36,+1)</t>
  </si>
  <si>
    <t>1:53:16</t>
  </si>
  <si>
    <t>СТУКАЛИН</t>
  </si>
  <si>
    <t>Глеб</t>
  </si>
  <si>
    <t>1992</t>
  </si>
  <si>
    <t>0:36:09 (40)</t>
  </si>
  <si>
    <t>1:53:26</t>
  </si>
  <si>
    <t>ИЛЬИН</t>
  </si>
  <si>
    <t>Руслан</t>
  </si>
  <si>
    <t>0:33:42 (20)</t>
  </si>
  <si>
    <t>1:16:54 (59,-39)</t>
  </si>
  <si>
    <t>1:53:38</t>
  </si>
  <si>
    <t>БАНКЕВИЧ</t>
  </si>
  <si>
    <t>0:38:17 (61)</t>
  </si>
  <si>
    <t>1:16:06 (53,+8)</t>
  </si>
  <si>
    <t>1:53:39</t>
  </si>
  <si>
    <t>СТЕРЕХОВ</t>
  </si>
  <si>
    <t>0:37:38 (54)</t>
  </si>
  <si>
    <t>1:15:41 (50,+4)</t>
  </si>
  <si>
    <t>1:53:45</t>
  </si>
  <si>
    <t>0:36:46 (46)</t>
  </si>
  <si>
    <t>1:14:21 (43,+3)</t>
  </si>
  <si>
    <t>1:53:47</t>
  </si>
  <si>
    <t>ФРИДМАН</t>
  </si>
  <si>
    <t>Виктор</t>
  </si>
  <si>
    <t>1993</t>
  </si>
  <si>
    <t>0:37:21 (51)</t>
  </si>
  <si>
    <t>1:15:22 (49,+2)</t>
  </si>
  <si>
    <t>1:54:09</t>
  </si>
  <si>
    <t>МАЛИКОВ</t>
  </si>
  <si>
    <t>0:37:19 (48)</t>
  </si>
  <si>
    <t>1:16:10 (55,-7)</t>
  </si>
  <si>
    <t>1:54:39</t>
  </si>
  <si>
    <t>ПУТАЛОВ</t>
  </si>
  <si>
    <t>1975</t>
  </si>
  <si>
    <t>0:39:47 (89)</t>
  </si>
  <si>
    <t>1:17:53 (66,+23)</t>
  </si>
  <si>
    <t>1:55:13</t>
  </si>
  <si>
    <t>МЕНЬШИКОВ</t>
  </si>
  <si>
    <t>Георгий</t>
  </si>
  <si>
    <t>0:40:27 (100)</t>
  </si>
  <si>
    <t>1:17:54 (67,+33)</t>
  </si>
  <si>
    <t>1:55:25</t>
  </si>
  <si>
    <t>ГРИГОРЬЕВ</t>
  </si>
  <si>
    <t>1980</t>
  </si>
  <si>
    <t>0:37:20 (49)</t>
  </si>
  <si>
    <t>1:15:55 (52,-3)</t>
  </si>
  <si>
    <t>1:55:28</t>
  </si>
  <si>
    <t>ЗВЕРЬКОВ</t>
  </si>
  <si>
    <t>0:36:45 (45)</t>
  </si>
  <si>
    <t>1:16:09 (54,-9)</t>
  </si>
  <si>
    <t>1:55:32</t>
  </si>
  <si>
    <t>0:34:44 (24)</t>
  </si>
  <si>
    <t>1:13:45 (39,-15)</t>
  </si>
  <si>
    <t>1:55:47</t>
  </si>
  <si>
    <t>ФУРЦЕВ</t>
  </si>
  <si>
    <t>Вячеслав</t>
  </si>
  <si>
    <t>1974</t>
  </si>
  <si>
    <t>0:39:56 (94)</t>
  </si>
  <si>
    <t>1:18:46 (73,+21)</t>
  </si>
  <si>
    <t>1:56:08</t>
  </si>
  <si>
    <t>ЛИХАЧЕВА</t>
  </si>
  <si>
    <t>Елена</t>
  </si>
  <si>
    <t>0:38:20 (64)</t>
  </si>
  <si>
    <t>1:16:42 (57,+7)</t>
  </si>
  <si>
    <t>1:56:13</t>
  </si>
  <si>
    <t>ТАРАСОВ</t>
  </si>
  <si>
    <t>0:36:44 (44)</t>
  </si>
  <si>
    <t>1:16:40 (56,-12)</t>
  </si>
  <si>
    <t>1:56:41</t>
  </si>
  <si>
    <t>СЕРЯНОВА</t>
  </si>
  <si>
    <t>Анна</t>
  </si>
  <si>
    <t>0:38:26 (67)</t>
  </si>
  <si>
    <t>1:17:30 (61,+6)</t>
  </si>
  <si>
    <t>1:57:00</t>
  </si>
  <si>
    <t>КУЗНЕЦОВ</t>
  </si>
  <si>
    <t>1994</t>
  </si>
  <si>
    <t>0:37:32 (52)</t>
  </si>
  <si>
    <t>1:17:32 (62,-10)</t>
  </si>
  <si>
    <t>1:57:10</t>
  </si>
  <si>
    <t>ЛОКТЕВ</t>
  </si>
  <si>
    <t>0:35:45 (35)</t>
  </si>
  <si>
    <t>1:14:17 (41,-6)</t>
  </si>
  <si>
    <t>1:57:17</t>
  </si>
  <si>
    <t>БЕЛЯНКИНА</t>
  </si>
  <si>
    <t>Наталья</t>
  </si>
  <si>
    <t>0:38:22 (65)</t>
  </si>
  <si>
    <t>1:17:07 (60,+5)</t>
  </si>
  <si>
    <t>1:57:21</t>
  </si>
  <si>
    <t>МОКРОБОРОДОВ</t>
  </si>
  <si>
    <t>0:38:53 (73)</t>
  </si>
  <si>
    <t>1:17:41 (63,+10)</t>
  </si>
  <si>
    <t>1:57:39</t>
  </si>
  <si>
    <t>ГОРБУНОВА</t>
  </si>
  <si>
    <t>0:39:03 (76)</t>
  </si>
  <si>
    <t>1:17:41 (64,+12)</t>
  </si>
  <si>
    <t>1:58:11</t>
  </si>
  <si>
    <t>БОГДАНОВ</t>
  </si>
  <si>
    <t>1976</t>
  </si>
  <si>
    <t>0:39:41 (86)</t>
  </si>
  <si>
    <t>1:19:21 (78,+8)</t>
  </si>
  <si>
    <t>1:58:25</t>
  </si>
  <si>
    <t>ТИХОНОВ</t>
  </si>
  <si>
    <t>0:38:47 (71)</t>
  </si>
  <si>
    <t>1:18:13 (71)</t>
  </si>
  <si>
    <t>1:58:33</t>
  </si>
  <si>
    <t>ПЕТРОВИЧ</t>
  </si>
  <si>
    <t>ОГК</t>
  </si>
  <si>
    <t>Альпинист России</t>
  </si>
  <si>
    <t>0:37:53 (56)</t>
  </si>
  <si>
    <t>1:16:48 (58,-2)</t>
  </si>
  <si>
    <t>1:58:41</t>
  </si>
  <si>
    <t>ЕЛИСЕЕВ</t>
  </si>
  <si>
    <t>0:39:34 (85)</t>
  </si>
  <si>
    <t>1:18:40 (72,+13)</t>
  </si>
  <si>
    <t>1:58:42</t>
  </si>
  <si>
    <t>ВАСИН</t>
  </si>
  <si>
    <t>Михаил</t>
  </si>
  <si>
    <t>0:38:09 (60)</t>
  </si>
  <si>
    <t>1:17:58 (69,-9)</t>
  </si>
  <si>
    <t>ЦАРУК</t>
  </si>
  <si>
    <t>0:40:12 (98)</t>
  </si>
  <si>
    <t>1:20:28 (90,+8)</t>
  </si>
  <si>
    <t>1:59:02</t>
  </si>
  <si>
    <t>АВДЕЕВ</t>
  </si>
  <si>
    <t>1979</t>
  </si>
  <si>
    <t>0:39:22 (81)</t>
  </si>
  <si>
    <t>1:19:18 (77,+4)</t>
  </si>
  <si>
    <t>1:59:12</t>
  </si>
  <si>
    <t>ВЫСОЦКИЙ</t>
  </si>
  <si>
    <t>0:39:52 (92)</t>
  </si>
  <si>
    <t>1:19:45 (84,+8)</t>
  </si>
  <si>
    <t>1:59:19</t>
  </si>
  <si>
    <t>КАРЛЫХАНОВ</t>
  </si>
  <si>
    <t>0:39:49 (90)</t>
  </si>
  <si>
    <t>1:19:08 (76,+14)</t>
  </si>
  <si>
    <t>1:59:32</t>
  </si>
  <si>
    <t>ЦВЕТКОВ</t>
  </si>
  <si>
    <t>0:38:00 (58)</t>
  </si>
  <si>
    <t>1:17:48 (65,-7)</t>
  </si>
  <si>
    <t>1:59:42</t>
  </si>
  <si>
    <t>ПАВЛОВ</t>
  </si>
  <si>
    <t>0:38:59 (74)</t>
  </si>
  <si>
    <t>1:19:35 (80,-6)</t>
  </si>
  <si>
    <t>1:59:51</t>
  </si>
  <si>
    <t>МИХАЙЛОВ</t>
  </si>
  <si>
    <t>Артём</t>
  </si>
  <si>
    <t>0:38:23 (66)</t>
  </si>
  <si>
    <t>1:18:48 (74,-8)</t>
  </si>
  <si>
    <t>1:59:55</t>
  </si>
  <si>
    <t>МУРАВЬЕВ</t>
  </si>
  <si>
    <t>1971</t>
  </si>
  <si>
    <t>0:39:42 (88)</t>
  </si>
  <si>
    <t>1:19:57 (85,+3)</t>
  </si>
  <si>
    <t>2:00:01</t>
  </si>
  <si>
    <t>ОСЕТРОВ</t>
  </si>
  <si>
    <t>0:39:25 (82)</t>
  </si>
  <si>
    <t>1:19:43 (83,-1)</t>
  </si>
  <si>
    <t>2:00:07</t>
  </si>
  <si>
    <t>ВОРОНИН</t>
  </si>
  <si>
    <t>0:39:26 (83)</t>
  </si>
  <si>
    <t>1:18:06 (70,+13)</t>
  </si>
  <si>
    <t>2:00:13</t>
  </si>
  <si>
    <t>УСТИНОВА</t>
  </si>
  <si>
    <t>Альбина</t>
  </si>
  <si>
    <t>0:39:41 (87)</t>
  </si>
  <si>
    <t>1:19:37 (81,+6)</t>
  </si>
  <si>
    <t>2:00:21</t>
  </si>
  <si>
    <t>ЕЛЫЖЕВ</t>
  </si>
  <si>
    <t>0:39:00 (75)</t>
  </si>
  <si>
    <t>1:17:54 (68,+7)</t>
  </si>
  <si>
    <t>2:00:59</t>
  </si>
  <si>
    <t>КОРОТКОВА</t>
  </si>
  <si>
    <t>0:38:51 (72)</t>
  </si>
  <si>
    <t>1:19:06 (75,-3)</t>
  </si>
  <si>
    <t>2:01:01</t>
  </si>
  <si>
    <t>КАШАПОВ</t>
  </si>
  <si>
    <t>0:38:33 (68)</t>
  </si>
  <si>
    <t>1:19:28 (79,-11)</t>
  </si>
  <si>
    <t>2:01:34</t>
  </si>
  <si>
    <t>ГЛАЗУНОВ</t>
  </si>
  <si>
    <t>0:39:51 (91)</t>
  </si>
  <si>
    <t>1:20:32 (91)</t>
  </si>
  <si>
    <t>2:02:16</t>
  </si>
  <si>
    <t>ТРЕТЬЯКОВ</t>
  </si>
  <si>
    <t>Семён</t>
  </si>
  <si>
    <t>0:41:32 (117)</t>
  </si>
  <si>
    <t>1:22:38 (107,+10)</t>
  </si>
  <si>
    <t>2:02:43</t>
  </si>
  <si>
    <t>ТЕРЕНТЬЕВ</t>
  </si>
  <si>
    <t>Роман</t>
  </si>
  <si>
    <t>0:40:01 (97)</t>
  </si>
  <si>
    <t>1:21:30 (94,+3)</t>
  </si>
  <si>
    <t>2:02:44</t>
  </si>
  <si>
    <t>МАРКОВА</t>
  </si>
  <si>
    <t>0:38:43 (69)</t>
  </si>
  <si>
    <t>1:19:59 (86,-17)</t>
  </si>
  <si>
    <t>2:02:48</t>
  </si>
  <si>
    <t>МОНАХОВ</t>
  </si>
  <si>
    <t>0:39:04 (77)</t>
  </si>
  <si>
    <t>1:20:23 (87,-10)</t>
  </si>
  <si>
    <t>ВЛАСОВА</t>
  </si>
  <si>
    <t>0:40:44 (106)</t>
  </si>
  <si>
    <t>1:20:58 (92,+14)</t>
  </si>
  <si>
    <t>2:02:51</t>
  </si>
  <si>
    <t>БЕРБЕНЦЕВ</t>
  </si>
  <si>
    <t>0:41:43 (120)</t>
  </si>
  <si>
    <t>1:23:02 (109,+11)</t>
  </si>
  <si>
    <t>2:03:13</t>
  </si>
  <si>
    <t>ЕЛИСЕЕВА</t>
  </si>
  <si>
    <t>0:40:55 (108)</t>
  </si>
  <si>
    <t>1:22:23 (103,+5)</t>
  </si>
  <si>
    <t>2:03:28</t>
  </si>
  <si>
    <t>ПОЛЯРУШ</t>
  </si>
  <si>
    <t>0:40:01 (96)</t>
  </si>
  <si>
    <t>1:21:22 (93,+3)</t>
  </si>
  <si>
    <t>2:03:29</t>
  </si>
  <si>
    <t>ЛЕОНТЬЕВ</t>
  </si>
  <si>
    <t>0:40:36 (103)</t>
  </si>
  <si>
    <t>1:21:32 (95,+8)</t>
  </si>
  <si>
    <t>2:03:32</t>
  </si>
  <si>
    <t>БОРЕВИЧ</t>
  </si>
  <si>
    <t>1978</t>
  </si>
  <si>
    <t>0:41:38 (118)</t>
  </si>
  <si>
    <t>1:22:38 (106,+12)</t>
  </si>
  <si>
    <t>2:04:06</t>
  </si>
  <si>
    <t>ЛЕБЕДЕВ</t>
  </si>
  <si>
    <t>0:44:02 (147)</t>
  </si>
  <si>
    <t>1:23:10 (110,+37)</t>
  </si>
  <si>
    <t>2:04:10</t>
  </si>
  <si>
    <t>ПОСТНИКОВ</t>
  </si>
  <si>
    <t>0:41:19 (113)</t>
  </si>
  <si>
    <t>1:22:34 (105,+8)</t>
  </si>
  <si>
    <t>2:04:13</t>
  </si>
  <si>
    <t>МОЖАЕВ</t>
  </si>
  <si>
    <t>Пётр</t>
  </si>
  <si>
    <t>0:40:32 (101)</t>
  </si>
  <si>
    <t>1:22:01 (101)</t>
  </si>
  <si>
    <t>2:04:14</t>
  </si>
  <si>
    <t>КОРОЛЬКОВ</t>
  </si>
  <si>
    <t>0:38:18 (62)</t>
  </si>
  <si>
    <t>1:19:38 (82,-20)</t>
  </si>
  <si>
    <t>2:04:27</t>
  </si>
  <si>
    <t>ЗВЕРЕВ</t>
  </si>
  <si>
    <t>0:42:22 (125)</t>
  </si>
  <si>
    <t>1:23:48 (114,+11)</t>
  </si>
  <si>
    <t>2:04:49</t>
  </si>
  <si>
    <t>ГАЗАРЬЯНЦ</t>
  </si>
  <si>
    <t>Газар</t>
  </si>
  <si>
    <t>0:40:16 (99)</t>
  </si>
  <si>
    <t>1:21:52 (98,+1)</t>
  </si>
  <si>
    <t>2:05:31</t>
  </si>
  <si>
    <t>КАЛЕДИН</t>
  </si>
  <si>
    <t>0:41:08 (111)</t>
  </si>
  <si>
    <t>1:22:52 (108,+3)</t>
  </si>
  <si>
    <t>2:05:43</t>
  </si>
  <si>
    <t>КОРОВКИН</t>
  </si>
  <si>
    <t>Максим</t>
  </si>
  <si>
    <t>Военмех</t>
  </si>
  <si>
    <t>1999</t>
  </si>
  <si>
    <t>0:39:33 (84)</t>
  </si>
  <si>
    <t>1:22:05 (102,-18)</t>
  </si>
  <si>
    <t>2:05:54</t>
  </si>
  <si>
    <t>ВЕДЕНЯПИНА</t>
  </si>
  <si>
    <t>Полина</t>
  </si>
  <si>
    <t>0:40:38 (104)</t>
  </si>
  <si>
    <t>1:22:32 (104)</t>
  </si>
  <si>
    <t>2:06:09</t>
  </si>
  <si>
    <t>ГОЛОВЧЕНКО</t>
  </si>
  <si>
    <t>0:42:39 (129)</t>
  </si>
  <si>
    <t>1:25:36 (125,+4)</t>
  </si>
  <si>
    <t>2:06:13</t>
  </si>
  <si>
    <t>САПРЫГИН</t>
  </si>
  <si>
    <t>0:41:47 (121)</t>
  </si>
  <si>
    <t>1:24:01 (116,+5)</t>
  </si>
  <si>
    <t>2:06:19</t>
  </si>
  <si>
    <t>МЕРКУРЬЕВА</t>
  </si>
  <si>
    <t>Валерия</t>
  </si>
  <si>
    <t>Луч</t>
  </si>
  <si>
    <t>0:39:09 (78)</t>
  </si>
  <si>
    <t>1:21:43 (96,-18)</t>
  </si>
  <si>
    <t>2:06:40</t>
  </si>
  <si>
    <t>МАРИЕВ</t>
  </si>
  <si>
    <t>Сосновка</t>
  </si>
  <si>
    <t>0:43:26 (137)</t>
  </si>
  <si>
    <t>1:24:19 (118,+19)</t>
  </si>
  <si>
    <t>2:06:46</t>
  </si>
  <si>
    <t>МЕДВЕДЕВ</t>
  </si>
  <si>
    <t>Олег</t>
  </si>
  <si>
    <t>0:39:14 (79)</t>
  </si>
  <si>
    <t>1:20:25 (88,-9)</t>
  </si>
  <si>
    <t>2:07:02</t>
  </si>
  <si>
    <t>БАЕВ</t>
  </si>
  <si>
    <t>0:39:58 (95)</t>
  </si>
  <si>
    <t>1:24:43 (123,-28)</t>
  </si>
  <si>
    <t>2:07:28</t>
  </si>
  <si>
    <t>СЕМЕНОВ</t>
  </si>
  <si>
    <t>Артемий</t>
  </si>
  <si>
    <t>0:45:40 (165)</t>
  </si>
  <si>
    <t>1:30:23 (153,+12)</t>
  </si>
  <si>
    <t>2:07:33</t>
  </si>
  <si>
    <t>СМОРОДИНА</t>
  </si>
  <si>
    <t>0:41:02 (110)</t>
  </si>
  <si>
    <t>1:23:11 (111,-1)</t>
  </si>
  <si>
    <t>2:07:53</t>
  </si>
  <si>
    <t>БАЙКОВА</t>
  </si>
  <si>
    <t>0:41:52 (122)</t>
  </si>
  <si>
    <t>1:24:21 (119,+3)</t>
  </si>
  <si>
    <t>2:08:03</t>
  </si>
  <si>
    <t>ДЕЕВ</t>
  </si>
  <si>
    <t>КМС</t>
  </si>
  <si>
    <t>0:40:47 (107)</t>
  </si>
  <si>
    <t>1:23:54 (115,-8)</t>
  </si>
  <si>
    <t>2:08:50</t>
  </si>
  <si>
    <t>БУДАЕВ</t>
  </si>
  <si>
    <t>Бато</t>
  </si>
  <si>
    <t>0:42:51 (131)</t>
  </si>
  <si>
    <t>1:21:49 (97,+34)</t>
  </si>
  <si>
    <t>2:08:58</t>
  </si>
  <si>
    <t>УЛЬЯНОВА</t>
  </si>
  <si>
    <t>Инга</t>
  </si>
  <si>
    <t>0:42:11 (123)</t>
  </si>
  <si>
    <t>1:24:35 (121,+2)</t>
  </si>
  <si>
    <t>2:09:45</t>
  </si>
  <si>
    <t>ТОНКОПРЯДЧЕНКО</t>
  </si>
  <si>
    <t>0:39:16 (80)</t>
  </si>
  <si>
    <t>1:20:28 (89,-9)</t>
  </si>
  <si>
    <t>2:09:59</t>
  </si>
  <si>
    <t>МЕЛЬНИЧЕНКО</t>
  </si>
  <si>
    <t>Федор</t>
  </si>
  <si>
    <t>0:39:53 (93)</t>
  </si>
  <si>
    <t>1:22:00 (100,-7)</t>
  </si>
  <si>
    <t>2:10:00</t>
  </si>
  <si>
    <t>НАГИБОВИЧ</t>
  </si>
  <si>
    <t>Константин</t>
  </si>
  <si>
    <t>0:41:01 (109)</t>
  </si>
  <si>
    <t>1:26:03 (126,-17)</t>
  </si>
  <si>
    <t>2:10:02</t>
  </si>
  <si>
    <t>МОСКАЛЕВА</t>
  </si>
  <si>
    <t>0:40:43 (105)</t>
  </si>
  <si>
    <t>1:24:32 (120,-15)</t>
  </si>
  <si>
    <t>2:10:17</t>
  </si>
  <si>
    <t>ХАРЧЕВНИКОВ</t>
  </si>
  <si>
    <t>1970</t>
  </si>
  <si>
    <t>0:44:07 (152)</t>
  </si>
  <si>
    <t>1:27:23 (137,+15)</t>
  </si>
  <si>
    <t>2:10:51</t>
  </si>
  <si>
    <t>ПОСПЕЛОВ</t>
  </si>
  <si>
    <t>0:43:00 (134)</t>
  </si>
  <si>
    <t>1:26:45 (132,+2)</t>
  </si>
  <si>
    <t>2:10:58</t>
  </si>
  <si>
    <t>ГУЛЯЕВ</t>
  </si>
  <si>
    <t>Nike ACG</t>
  </si>
  <si>
    <t>0:42:54 (133)</t>
  </si>
  <si>
    <t>1:27:09 (135,-2)</t>
  </si>
  <si>
    <t>2:11:09</t>
  </si>
  <si>
    <t>КАЗАКОВ</t>
  </si>
  <si>
    <t>0:43:50 (144)</t>
  </si>
  <si>
    <t>1:26:17 (129,+15)</t>
  </si>
  <si>
    <t>2:11:22</t>
  </si>
  <si>
    <t>АНДРОСЕНКО</t>
  </si>
  <si>
    <t>0:43:10 (136)</t>
  </si>
  <si>
    <t>1:26:55 (134,+2)</t>
  </si>
  <si>
    <t>2:11:25</t>
  </si>
  <si>
    <t>СОЛОВЬЁВ</t>
  </si>
  <si>
    <t>0:42:29 (127)</t>
  </si>
  <si>
    <t>1:24:12 (117,+10)</t>
  </si>
  <si>
    <t>2:11:30</t>
  </si>
  <si>
    <t>АРЕКАЕВ</t>
  </si>
  <si>
    <t>0:40:33 (102)</t>
  </si>
  <si>
    <t>1:24:39 (122,-20)</t>
  </si>
  <si>
    <t>2:11:39</t>
  </si>
  <si>
    <t>1967</t>
  </si>
  <si>
    <t>0:42:54 (132)</t>
  </si>
  <si>
    <t>1:26:30 (131,+1)</t>
  </si>
  <si>
    <t>2:11:41</t>
  </si>
  <si>
    <t>КРАМОК</t>
  </si>
  <si>
    <t>I*</t>
  </si>
  <si>
    <t>0:42:50 (130)</t>
  </si>
  <si>
    <t>1:23:43 (113,+17)</t>
  </si>
  <si>
    <t>2:11:52</t>
  </si>
  <si>
    <t>ЦАРЕВА</t>
  </si>
  <si>
    <t>0:43:36 (140)</t>
  </si>
  <si>
    <t>1:27:41 (139,+1)</t>
  </si>
  <si>
    <t>2:12:47</t>
  </si>
  <si>
    <t>ГРАНКИНА</t>
  </si>
  <si>
    <t>Юлия</t>
  </si>
  <si>
    <t>0:42:23 (126)</t>
  </si>
  <si>
    <t>1:26:52 (133,-7)</t>
  </si>
  <si>
    <t>2:13:05</t>
  </si>
  <si>
    <t>БЛИНОВ</t>
  </si>
  <si>
    <t>0:38:47 (70)</t>
  </si>
  <si>
    <t>1:21:55 (99,-29)</t>
  </si>
  <si>
    <t>2:13:16</t>
  </si>
  <si>
    <t>ШМЫГИН</t>
  </si>
  <si>
    <t>Матвей</t>
  </si>
  <si>
    <t>0:41:19 (112)</t>
  </si>
  <si>
    <t>1:26:08 (128,-16)</t>
  </si>
  <si>
    <t>2:13:17</t>
  </si>
  <si>
    <t>СУХОРУКОВ</t>
  </si>
  <si>
    <t>0:41:40 (119)</t>
  </si>
  <si>
    <t>1:25:15 (124,-5)</t>
  </si>
  <si>
    <t>2:13:18</t>
  </si>
  <si>
    <t>ГРУШКО</t>
  </si>
  <si>
    <t>0:45:41 (166)</t>
  </si>
  <si>
    <t>1:30:24 (154,+12)</t>
  </si>
  <si>
    <t>2:13:24</t>
  </si>
  <si>
    <t>ПИЛЬЩИКОВА</t>
  </si>
  <si>
    <t>Надежда</t>
  </si>
  <si>
    <t>0:44:05 (150)</t>
  </si>
  <si>
    <t>1:28:45 (146,+4)</t>
  </si>
  <si>
    <t>2:13:28</t>
  </si>
  <si>
    <t>КИРИЛЛОВ</t>
  </si>
  <si>
    <t>0:43:49 (143)</t>
  </si>
  <si>
    <t>1:28:14 (140,+3)</t>
  </si>
  <si>
    <t>2:13:29</t>
  </si>
  <si>
    <t>БЫЛИНА</t>
  </si>
  <si>
    <t>0:43:34 (139)</t>
  </si>
  <si>
    <t>1:28:20 (143,-4)</t>
  </si>
  <si>
    <t>2:13:33</t>
  </si>
  <si>
    <t>ГОГУЛЯ</t>
  </si>
  <si>
    <t>0:41:22 (116)</t>
  </si>
  <si>
    <t>1:23:29 (112,+4)</t>
  </si>
  <si>
    <t>2:13:48</t>
  </si>
  <si>
    <t>УБАСНИКОВ</t>
  </si>
  <si>
    <t>0:42:34 (128)</t>
  </si>
  <si>
    <t>1:26:24 (130,-2)</t>
  </si>
  <si>
    <t>2:13:56</t>
  </si>
  <si>
    <t>КАБАНОВ</t>
  </si>
  <si>
    <t>0:44:04 (148)</t>
  </si>
  <si>
    <t>1:27:34 (138,+10)</t>
  </si>
  <si>
    <t>2:13:57</t>
  </si>
  <si>
    <t>БЫКОВ</t>
  </si>
  <si>
    <t>0:44:14 (155)</t>
  </si>
  <si>
    <t>1:28:17 (142,+13)</t>
  </si>
  <si>
    <t>2:15:04</t>
  </si>
  <si>
    <t>СОЗИНОВ</t>
  </si>
  <si>
    <t>Кузьма</t>
  </si>
  <si>
    <t>0:44:02 (146)</t>
  </si>
  <si>
    <t>1:29:43 (148,-2)</t>
  </si>
  <si>
    <t>2:15:19</t>
  </si>
  <si>
    <t>ЕПИФАНОВА</t>
  </si>
  <si>
    <t>0:42:20 (124)</t>
  </si>
  <si>
    <t>1:26:07 (127,-3)</t>
  </si>
  <si>
    <t>2:15:26</t>
  </si>
  <si>
    <t>ПОПОВА</t>
  </si>
  <si>
    <t>0:45:19 (158)</t>
  </si>
  <si>
    <t>1:30:33 (155,+3)</t>
  </si>
  <si>
    <t>2:15:29</t>
  </si>
  <si>
    <t>ШАМШИНА</t>
  </si>
  <si>
    <t>Людмила</t>
  </si>
  <si>
    <t>0:44:07 (153)</t>
  </si>
  <si>
    <t>1:29:58 (151,+2)</t>
  </si>
  <si>
    <t>2:15:44</t>
  </si>
  <si>
    <t>МАГОМАЕВ</t>
  </si>
  <si>
    <t>Артем</t>
  </si>
  <si>
    <t>0:44:54 (156)</t>
  </si>
  <si>
    <t>1:30:59 (158,-2)</t>
  </si>
  <si>
    <t>2:15:54</t>
  </si>
  <si>
    <t>КОШЕЛЕВ</t>
  </si>
  <si>
    <t>1959</t>
  </si>
  <si>
    <t>0:45:28 (161)</t>
  </si>
  <si>
    <t>1:30:49 (157,+4)</t>
  </si>
  <si>
    <t>2:16:14</t>
  </si>
  <si>
    <t>Ия</t>
  </si>
  <si>
    <t>0:43:54 (145)</t>
  </si>
  <si>
    <t>1:28:36 (145)</t>
  </si>
  <si>
    <t>2:16:37</t>
  </si>
  <si>
    <t>ИВАНЕНКО</t>
  </si>
  <si>
    <t>0:44:09 (154)</t>
  </si>
  <si>
    <t>1:28:29 (144,+10)</t>
  </si>
  <si>
    <t>2:16:54</t>
  </si>
  <si>
    <t>НЕСТЕРОВА</t>
  </si>
  <si>
    <t>Валентина</t>
  </si>
  <si>
    <t>0:45:24 (160)</t>
  </si>
  <si>
    <t>1:31:33 (163,-3)</t>
  </si>
  <si>
    <t>2:17:17</t>
  </si>
  <si>
    <t>ПОЛЗИК</t>
  </si>
  <si>
    <t>0:43:08 (135)</t>
  </si>
  <si>
    <t>1:29:55 (150,-15)</t>
  </si>
  <si>
    <t>2:17:32</t>
  </si>
  <si>
    <t>ВЕСЕЛОВ</t>
  </si>
  <si>
    <t>0:43:42 (141)</t>
  </si>
  <si>
    <t>1:28:59 (147,-6)</t>
  </si>
  <si>
    <t>2:17:35</t>
  </si>
  <si>
    <t>ЧЕРНЯКОВА</t>
  </si>
  <si>
    <t>Лидия</t>
  </si>
  <si>
    <t>0:45:41 (167)</t>
  </si>
  <si>
    <t>1:30:46 (156,+11)</t>
  </si>
  <si>
    <t>2:17:48</t>
  </si>
  <si>
    <t>ПОЗНАХИРЕВ</t>
  </si>
  <si>
    <t>Фёдор</t>
  </si>
  <si>
    <t>0:43:46 (142)</t>
  </si>
  <si>
    <t>1:29:49 (149,-7)</t>
  </si>
  <si>
    <t>2:18:03</t>
  </si>
  <si>
    <t>ПОСТОЛЕНКО</t>
  </si>
  <si>
    <t>0:45:36 (163)</t>
  </si>
  <si>
    <t>1:31:07 (159,+4)</t>
  </si>
  <si>
    <t>2:18:09</t>
  </si>
  <si>
    <t>ГРОМ</t>
  </si>
  <si>
    <t>Алёна</t>
  </si>
  <si>
    <t>0:44:05 (149)</t>
  </si>
  <si>
    <t>1:30:19 (152,-3)</t>
  </si>
  <si>
    <t>2:18:25</t>
  </si>
  <si>
    <t>КАБИСОВА</t>
  </si>
  <si>
    <t>0:46:03 (172)</t>
  </si>
  <si>
    <t>1:31:30 (162,+10)</t>
  </si>
  <si>
    <t>2:18:33</t>
  </si>
  <si>
    <t>ЛАТЫШЕНКО</t>
  </si>
  <si>
    <t>Кондрат</t>
  </si>
  <si>
    <t>0:43:32 (138)</t>
  </si>
  <si>
    <t>1:28:14 (141,-3)</t>
  </si>
  <si>
    <t>2:18:53</t>
  </si>
  <si>
    <t>КОМОЛОВА</t>
  </si>
  <si>
    <t>0:46:12 (176)</t>
  </si>
  <si>
    <t>1:33:25 (170,+6)</t>
  </si>
  <si>
    <t>2:19:42</t>
  </si>
  <si>
    <t>МАКАРОВА</t>
  </si>
  <si>
    <t>Таисия</t>
  </si>
  <si>
    <t>0:45:10 (157)</t>
  </si>
  <si>
    <t>1:31:08 (160,-3)</t>
  </si>
  <si>
    <t>2:20:22</t>
  </si>
  <si>
    <t>СТАНСКОВ</t>
  </si>
  <si>
    <t>0:45:20 (159)</t>
  </si>
  <si>
    <t>1:31:59 (164,-5)</t>
  </si>
  <si>
    <t>2:21:34</t>
  </si>
  <si>
    <t>ШИПОВАЛОВ</t>
  </si>
  <si>
    <t>0:45:48 (169)</t>
  </si>
  <si>
    <t>1:32:27 (165,+4)</t>
  </si>
  <si>
    <t>2:21:47</t>
  </si>
  <si>
    <t>НАГОРНЫЙ</t>
  </si>
  <si>
    <t>0:45:44 (168)</t>
  </si>
  <si>
    <t>1:32:34 (166,+2)</t>
  </si>
  <si>
    <t>2:21:49</t>
  </si>
  <si>
    <t>ТИМОФЕЕВА</t>
  </si>
  <si>
    <t>Марина</t>
  </si>
  <si>
    <t>0:46:09 (174)</t>
  </si>
  <si>
    <t>1:32:49 (167,+7)</t>
  </si>
  <si>
    <t>2:22:00</t>
  </si>
  <si>
    <t>КИРСАНОВА</t>
  </si>
  <si>
    <t>0:46:28 (178)</t>
  </si>
  <si>
    <t>1:33:15 (169,+9)</t>
  </si>
  <si>
    <t>2:22:08</t>
  </si>
  <si>
    <t>0:45:34 (162)</t>
  </si>
  <si>
    <t>1:34:01 (173,-11)</t>
  </si>
  <si>
    <t>2:22:19</t>
  </si>
  <si>
    <t>ГУЗИЛОВА</t>
  </si>
  <si>
    <t>Екатерина</t>
  </si>
  <si>
    <t>0:46:11 (175)</t>
  </si>
  <si>
    <t>1:33:42 (172,+3)</t>
  </si>
  <si>
    <t>2:22:37</t>
  </si>
  <si>
    <t>КАШИРИНА</t>
  </si>
  <si>
    <t>0:46:58 (180)</t>
  </si>
  <si>
    <t>1:34:32 (174,+6)</t>
  </si>
  <si>
    <t>2:23:01</t>
  </si>
  <si>
    <t>ИШКУЛОВА</t>
  </si>
  <si>
    <t>Рушания</t>
  </si>
  <si>
    <t>0:47:42 (185)</t>
  </si>
  <si>
    <t>1:35:35 (177,+8)</t>
  </si>
  <si>
    <t>2:23:28</t>
  </si>
  <si>
    <t>БОГДАНОВА</t>
  </si>
  <si>
    <t>2005</t>
  </si>
  <si>
    <t>0:48:49 (194)</t>
  </si>
  <si>
    <t>1:37:08 (184,+10)</t>
  </si>
  <si>
    <t>2:23:41</t>
  </si>
  <si>
    <t>САВЕНКО</t>
  </si>
  <si>
    <t>0:41:20 (114)</t>
  </si>
  <si>
    <t>1:27:22 (136,-22)</t>
  </si>
  <si>
    <t>2:23:43</t>
  </si>
  <si>
    <t>ЕВДОКИМОВА</t>
  </si>
  <si>
    <t>0:46:57 (179)</t>
  </si>
  <si>
    <t>1:34:51 (175,+4)</t>
  </si>
  <si>
    <t>2:24:09</t>
  </si>
  <si>
    <t>БОЛЬШАКОВА</t>
  </si>
  <si>
    <t>Татьяна</t>
  </si>
  <si>
    <t>0:47:42 (186)</t>
  </si>
  <si>
    <t>1:35:45 (179,+7)</t>
  </si>
  <si>
    <t>2:24:13</t>
  </si>
  <si>
    <t>АЛЕКСАНДРОВА</t>
  </si>
  <si>
    <t>Оксана</t>
  </si>
  <si>
    <t>0:47:26 (182)</t>
  </si>
  <si>
    <t>1:35:42 (178,+4)</t>
  </si>
  <si>
    <t>2:24:41</t>
  </si>
  <si>
    <t>АЗИЗБЕК УУЛУ</t>
  </si>
  <si>
    <t>Улукбек</t>
  </si>
  <si>
    <t>0:45:55 (171)</t>
  </si>
  <si>
    <t>1:33:10 (168,+3)</t>
  </si>
  <si>
    <t>2:25:01</t>
  </si>
  <si>
    <t>ЩЕГЛОВ</t>
  </si>
  <si>
    <t>0:47:36 (183)</t>
  </si>
  <si>
    <t>1:35:22 (176,+7)</t>
  </si>
  <si>
    <t>2:26:13</t>
  </si>
  <si>
    <t>ПАСТУЩУК</t>
  </si>
  <si>
    <t>Кристина</t>
  </si>
  <si>
    <t>0:48:10 (188)</t>
  </si>
  <si>
    <t>1:36:32 (182,+6)</t>
  </si>
  <si>
    <t>2:26:25</t>
  </si>
  <si>
    <t>ТЕЛЯТНИКОВ</t>
  </si>
  <si>
    <t>Арсений</t>
  </si>
  <si>
    <t>0:41:20 (115)</t>
  </si>
  <si>
    <t>1:31:26 (161,-46)</t>
  </si>
  <si>
    <t>2:26:31</t>
  </si>
  <si>
    <t>ЛУКИН</t>
  </si>
  <si>
    <t>1963</t>
  </si>
  <si>
    <t>0:45:52 (170)</t>
  </si>
  <si>
    <t>1:33:35 (171,-1)</t>
  </si>
  <si>
    <t>2:26:56</t>
  </si>
  <si>
    <t>ИВАНОВА</t>
  </si>
  <si>
    <t>0:47:39 (184)</t>
  </si>
  <si>
    <t>1:37:21 (185,-1)</t>
  </si>
  <si>
    <t>2:27:28</t>
  </si>
  <si>
    <t>КРАНТОВСКИЙ</t>
  </si>
  <si>
    <t>0:47:24 (181)</t>
  </si>
  <si>
    <t>1:36:33 (183,-2)</t>
  </si>
  <si>
    <t>2:27:47</t>
  </si>
  <si>
    <t>ВИТТЕ</t>
  </si>
  <si>
    <t>0:46:05 (173)</t>
  </si>
  <si>
    <t>1:36:23 (181,-8)</t>
  </si>
  <si>
    <t>2:28:35</t>
  </si>
  <si>
    <t>АРЛАНЦЕВА</t>
  </si>
  <si>
    <t>Анастасия</t>
  </si>
  <si>
    <t>2:28:51</t>
  </si>
  <si>
    <t>БОРЗЕНЕЦ</t>
  </si>
  <si>
    <t>0:50:31 (205)</t>
  </si>
  <si>
    <t>1:40:37 (193,+12)</t>
  </si>
  <si>
    <t>2:29:05</t>
  </si>
  <si>
    <t>ДЕЕВА</t>
  </si>
  <si>
    <t>Александра</t>
  </si>
  <si>
    <t>0:49:15 (196)</t>
  </si>
  <si>
    <t>1:39:17 (191,+5)</t>
  </si>
  <si>
    <t>2:29:11</t>
  </si>
  <si>
    <t>ЦЫБЫРНАК</t>
  </si>
  <si>
    <t>0:48:55 (195)</t>
  </si>
  <si>
    <t>1:38:38 (190,+5)</t>
  </si>
  <si>
    <t>2:29:47</t>
  </si>
  <si>
    <t>0:48:13 (190)</t>
  </si>
  <si>
    <t>1:38:14 (189,+1)</t>
  </si>
  <si>
    <t>2:30:12</t>
  </si>
  <si>
    <t>МИХАЙЛОВА</t>
  </si>
  <si>
    <t>Зинаида</t>
  </si>
  <si>
    <t>0:48:29 (192)</t>
  </si>
  <si>
    <t>1:37:37 (186,+6)</t>
  </si>
  <si>
    <t>2:30:25</t>
  </si>
  <si>
    <t>МИРОНОВСКАЯ</t>
  </si>
  <si>
    <t>0:48:10 (189)</t>
  </si>
  <si>
    <t>1:38:00 (188,+1)</t>
  </si>
  <si>
    <t>2:30:34</t>
  </si>
  <si>
    <t>ГЕРАСИМОВ</t>
  </si>
  <si>
    <t>0:48:20 (191)</t>
  </si>
  <si>
    <t>1:37:48 (187,+4)</t>
  </si>
  <si>
    <t>2:31:16</t>
  </si>
  <si>
    <t>ТРАВИН</t>
  </si>
  <si>
    <t>0:46:16 (177)</t>
  </si>
  <si>
    <t>1:36:17 (180,-3)</t>
  </si>
  <si>
    <t>2:31:48</t>
  </si>
  <si>
    <t>МАЛАТОВ</t>
  </si>
  <si>
    <t>0:50:07 (202)</t>
  </si>
  <si>
    <t>1:41:09 (195,+7)</t>
  </si>
  <si>
    <t>2:32:35</t>
  </si>
  <si>
    <t>БАДУРОВ</t>
  </si>
  <si>
    <t>0:50:06 (201)</t>
  </si>
  <si>
    <t>1:41:10 (196,+5)</t>
  </si>
  <si>
    <t>2:32:41</t>
  </si>
  <si>
    <t>САВИЦКИЙ</t>
  </si>
  <si>
    <t>1958</t>
  </si>
  <si>
    <t>0:49:49 (198)</t>
  </si>
  <si>
    <t>1:41:28 (197,+1)</t>
  </si>
  <si>
    <t>2:33:32</t>
  </si>
  <si>
    <t>НАЗАРОВ</t>
  </si>
  <si>
    <t>0:50:06 (200)</t>
  </si>
  <si>
    <t>1:41:29 (198,+2)</t>
  </si>
  <si>
    <t>2:33:53</t>
  </si>
  <si>
    <t>МАКАРОВ</t>
  </si>
  <si>
    <t>1:02:37 (229)</t>
  </si>
  <si>
    <t>1:46:25 (215,+14)</t>
  </si>
  <si>
    <t>2:34:42</t>
  </si>
  <si>
    <t>ЯНКИНА</t>
  </si>
  <si>
    <t>ЛЭТИ</t>
  </si>
  <si>
    <t>0:50:35 (206)</t>
  </si>
  <si>
    <t>1:41:03 (194,+12)</t>
  </si>
  <si>
    <t>2:35:01</t>
  </si>
  <si>
    <t>НAГИБОВИЧ</t>
  </si>
  <si>
    <t>2006</t>
  </si>
  <si>
    <t>0:50:41 (208)</t>
  </si>
  <si>
    <t>1:42:35 (203,+5)</t>
  </si>
  <si>
    <t>2:35:18</t>
  </si>
  <si>
    <t>ЮФЕРИЦЫН</t>
  </si>
  <si>
    <t>Марк</t>
  </si>
  <si>
    <t>0:47:58 (187)</t>
  </si>
  <si>
    <t>1:43:33 (207,-20)</t>
  </si>
  <si>
    <t>2:35:44</t>
  </si>
  <si>
    <t>БОРИЛКЕВИЧ</t>
  </si>
  <si>
    <t>Маунтекс</t>
  </si>
  <si>
    <t>0:50:27 (203)</t>
  </si>
  <si>
    <t>1:42:21 (202,+1)</t>
  </si>
  <si>
    <t>2:35:53</t>
  </si>
  <si>
    <t>НЕСТЕРОВ</t>
  </si>
  <si>
    <t>0:50:29 (204)</t>
  </si>
  <si>
    <t>1:40:14 (192,+12)</t>
  </si>
  <si>
    <t>2:36:08</t>
  </si>
  <si>
    <t>ЯНЧУК</t>
  </si>
  <si>
    <t>0:51:39 (213)</t>
  </si>
  <si>
    <t>1:44:16 (208,+5)</t>
  </si>
  <si>
    <t>2:36:24</t>
  </si>
  <si>
    <t>МАЛЫШЕВ</t>
  </si>
  <si>
    <t>0:50:44 (209)</t>
  </si>
  <si>
    <t>1:42:52 (204,+5)</t>
  </si>
  <si>
    <t>2:36:53</t>
  </si>
  <si>
    <t>ФРОЛКИНА</t>
  </si>
  <si>
    <t>0:50:49 (210)</t>
  </si>
  <si>
    <t>1:42:07 (201,+9)</t>
  </si>
  <si>
    <t>2:36:55</t>
  </si>
  <si>
    <t>ЕЛИЗАРОВА</t>
  </si>
  <si>
    <t>0:50:38 (207)</t>
  </si>
  <si>
    <t>1:43:12 (206,+1)</t>
  </si>
  <si>
    <t>2:37:13</t>
  </si>
  <si>
    <t>КАЧКОВА</t>
  </si>
  <si>
    <t>Светлана</t>
  </si>
  <si>
    <t>1969</t>
  </si>
  <si>
    <t>0:49:39 (197)</t>
  </si>
  <si>
    <t>1:41:42 (199,-2)</t>
  </si>
  <si>
    <t>2:37:26</t>
  </si>
  <si>
    <t>ДРАЧКОВ</t>
  </si>
  <si>
    <t>0:52:44 (217)</t>
  </si>
  <si>
    <t>1:44:41 (209,+8)</t>
  </si>
  <si>
    <t>2:39:13</t>
  </si>
  <si>
    <t>НАГАВКИНА</t>
  </si>
  <si>
    <t>София</t>
  </si>
  <si>
    <t>0:52:42 (216)</t>
  </si>
  <si>
    <t>1:45:23 (213,+3)</t>
  </si>
  <si>
    <t>2:39:24</t>
  </si>
  <si>
    <t>КОТОВА</t>
  </si>
  <si>
    <t>Алина</t>
  </si>
  <si>
    <t>0:49:58 (199)</t>
  </si>
  <si>
    <t>1:43:00 (205,-6)</t>
  </si>
  <si>
    <t>2:40:00</t>
  </si>
  <si>
    <t>КОРЕПАНОВА</t>
  </si>
  <si>
    <t>0:55:12 (227)</t>
  </si>
  <si>
    <t>1:47:49 (218,+9)</t>
  </si>
  <si>
    <t>2:40:28</t>
  </si>
  <si>
    <t>НИКОЛАЕВ</t>
  </si>
  <si>
    <t>0:52:53 (220)</t>
  </si>
  <si>
    <t>1:45:23 (212,+8)</t>
  </si>
  <si>
    <t>2:42:55</t>
  </si>
  <si>
    <t>ПАЗУЩАН</t>
  </si>
  <si>
    <t>0:51:29 (212)</t>
  </si>
  <si>
    <t>1:45:58 (214,-2)</t>
  </si>
  <si>
    <t>2:44:14</t>
  </si>
  <si>
    <t>ШАЛАРЬ</t>
  </si>
  <si>
    <t>0:52:47 (219)</t>
  </si>
  <si>
    <t>1:46:34 (216,+3)</t>
  </si>
  <si>
    <t>2:44:48</t>
  </si>
  <si>
    <t>БАРМИНА</t>
  </si>
  <si>
    <t>ГАГАРИН</t>
  </si>
  <si>
    <t>0:52:44 (218)</t>
  </si>
  <si>
    <t>1:47:54 (219,-1)</t>
  </si>
  <si>
    <t>2:45:59</t>
  </si>
  <si>
    <t>БРАНДУКОВ</t>
  </si>
  <si>
    <t>0:52:08 (215)</t>
  </si>
  <si>
    <t>1:45:20 (211,+4)</t>
  </si>
  <si>
    <t>2:46:30</t>
  </si>
  <si>
    <t>РОМАНОВ</t>
  </si>
  <si>
    <t>0:48:35 (193)</t>
  </si>
  <si>
    <t>1:41:57 (200,-7)</t>
  </si>
  <si>
    <t>2:46:43</t>
  </si>
  <si>
    <t>ФЕНЁВА</t>
  </si>
  <si>
    <t>0:52:57 (221)</t>
  </si>
  <si>
    <t>1:49:25 (220,+1)</t>
  </si>
  <si>
    <t>2:50:47</t>
  </si>
  <si>
    <t>0:54:09 (223)</t>
  </si>
  <si>
    <t>1:50:39 (222,+1)</t>
  </si>
  <si>
    <t>2:51:02</t>
  </si>
  <si>
    <t>РЕТИНА</t>
  </si>
  <si>
    <t>Диана</t>
  </si>
  <si>
    <t>0:54:11 (224)</t>
  </si>
  <si>
    <t>1:50:58 (224)</t>
  </si>
  <si>
    <t>2:51:50</t>
  </si>
  <si>
    <t>0:51:02 (211)</t>
  </si>
  <si>
    <t>1:47:26 (217,-6)</t>
  </si>
  <si>
    <t>2:52:09</t>
  </si>
  <si>
    <t>ПОЛЯКОВ</t>
  </si>
  <si>
    <t>0:51:45 (214)</t>
  </si>
  <si>
    <t>1:49:56 (221,-7)</t>
  </si>
  <si>
    <t>2:52:50</t>
  </si>
  <si>
    <t>ГУРОВА</t>
  </si>
  <si>
    <t>0:54:07 (222)</t>
  </si>
  <si>
    <t>1:50:57 (223,-1)</t>
  </si>
  <si>
    <t>2:54:14</t>
  </si>
  <si>
    <t>ПЕТРОВА</t>
  </si>
  <si>
    <t>0:54:24 (225)</t>
  </si>
  <si>
    <t>1:51:38 (225)</t>
  </si>
  <si>
    <t>2:55:00</t>
  </si>
  <si>
    <t>БЕГУНОВА</t>
  </si>
  <si>
    <t>0:57:21 (228)</t>
  </si>
  <si>
    <t>1:56:47 (227,+1)</t>
  </si>
  <si>
    <t>2:55:51</t>
  </si>
  <si>
    <t>СУЛЕЙМАНОВ</t>
  </si>
  <si>
    <t>1:05:04 (232)</t>
  </si>
  <si>
    <t>2:09:18 (229,+3)</t>
  </si>
  <si>
    <t>ВОРОНЮК</t>
  </si>
  <si>
    <t>0:45:39 (164)</t>
  </si>
  <si>
    <t>НФ</t>
  </si>
  <si>
    <t>ЮРЕЦКИЙ</t>
  </si>
  <si>
    <t>0:44:06 (151)</t>
  </si>
  <si>
    <t>КОНОНОВА</t>
  </si>
  <si>
    <t>Ульяна</t>
  </si>
  <si>
    <t>1:03:15 (230)</t>
  </si>
  <si>
    <t>2:07:55 (228,+2)</t>
  </si>
  <si>
    <t>ШАРАПОВА</t>
  </si>
  <si>
    <t>Евгения</t>
  </si>
  <si>
    <t>1:04:09 (231)</t>
  </si>
  <si>
    <t>2:10:01 (230,+1)</t>
  </si>
  <si>
    <t>ЗУЕВА</t>
  </si>
  <si>
    <t>Маргарита</t>
  </si>
  <si>
    <t>1:07:55 (233)</t>
  </si>
  <si>
    <t>2:23:36 (231,+2)</t>
  </si>
  <si>
    <t>МАГУНОВА</t>
  </si>
  <si>
    <t>0:55:02 (226)</t>
  </si>
  <si>
    <t>1:56:21 (226)</t>
  </si>
  <si>
    <t>ОРЛОВ</t>
  </si>
  <si>
    <t>1:45:15 (210)</t>
  </si>
  <si>
    <t>Итоговый протокол результатов</t>
  </si>
  <si>
    <t>Мужчины. Абсолют.</t>
  </si>
  <si>
    <t>Результат</t>
  </si>
  <si>
    <t>Альпинистский горный кросс "неМартовский Заяц" - 2021</t>
  </si>
  <si>
    <t>Всесезонный курорт "Игора"</t>
  </si>
  <si>
    <t>Фамилия</t>
  </si>
  <si>
    <t>КВ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</si>
  <si>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</si>
  <si>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</si>
  <si>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</si>
  <si>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</si>
  <si>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</si>
  <si>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</si>
  <si>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</si>
  <si>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</si>
  <si>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</si>
  <si>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</si>
  <si>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</si>
  <si>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</si>
  <si>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</si>
  <si>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</si>
  <si>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</si>
  <si>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</si>
  <si>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</si>
  <si>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</si>
  <si>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</si>
  <si>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</si>
  <si>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</si>
  <si>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</si>
  <si>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</si>
  <si>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</si>
  <si>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</si>
  <si>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</si>
  <si>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</si>
  <si>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</si>
  <si>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</si>
  <si>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</si>
  <si>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</si>
  <si>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</si>
  <si>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</si>
  <si>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</si>
  <si>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</si>
  <si>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</si>
  <si>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</si>
  <si>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</si>
  <si>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</si>
  <si>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</si>
  <si>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</si>
  <si>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</si>
  <si>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</si>
  <si>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</si>
  <si>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</si>
  <si>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</si>
  <si>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</si>
  <si>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</si>
  <si>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</si>
  <si>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</si>
  <si>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</si>
  <si>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</si>
  <si>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</si>
  <si>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</si>
  <si>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</si>
  <si>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</si>
  <si>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</si>
  <si>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</si>
  <si>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</si>
  <si>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</si>
  <si>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</si>
  <si>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</si>
  <si>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</si>
  <si>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</si>
  <si>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</si>
  <si>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</si>
  <si>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</si>
  <si>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</si>
  <si>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</si>
  <si>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</si>
  <si>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</si>
  <si>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</si>
  <si>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</si>
  <si>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</si>
  <si>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</si>
  <si>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</si>
  <si>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</si>
  <si>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</si>
  <si>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</si>
  <si>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</si>
  <si>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</si>
  <si>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</si>
  <si>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</si>
  <si>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</si>
  <si>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</si>
  <si>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</si>
  <si>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</si>
  <si>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</si>
  <si>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</si>
  <si>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</si>
  <si>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</si>
  <si>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</si>
  <si>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</si>
  <si>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</si>
  <si>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</si>
  <si>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</si>
  <si>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</si>
  <si>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</si>
  <si>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</si>
  <si>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</si>
  <si>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</si>
  <si>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</si>
  <si>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</si>
  <si>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</si>
  <si>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</si>
  <si>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</si>
  <si>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</si>
  <si>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</si>
  <si>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</si>
  <si>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</si>
  <si>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</si>
  <si>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</si>
  <si>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</si>
  <si>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</si>
  <si>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</si>
  <si>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</si>
  <si>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</si>
  <si>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</si>
  <si>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</si>
  <si>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</si>
  <si>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</si>
  <si>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</si>
  <si>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</si>
  <si>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</si>
  <si>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</si>
  <si>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</si>
  <si>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</si>
  <si>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</si>
  <si>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</si>
  <si>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</si>
  <si>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</si>
  <si>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</si>
  <si>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</si>
  <si>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</si>
  <si>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Главный судья:</t>
  </si>
  <si>
    <t>Колчанов Е.В. (ССВК)</t>
  </si>
  <si>
    <t>Главный секретарь:</t>
  </si>
  <si>
    <t>Кондратович Х.Д. (ССВК)</t>
  </si>
  <si>
    <t>Женщины. Абсолют.</t>
  </si>
  <si>
    <t>Мужчины. Альпинисты.</t>
  </si>
  <si>
    <t>Женщины. Альпинисты.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</si>
</sst>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</numFmts>
  <fonts count="37">
    <font>
      <sz val="11"/>
      <color indexed="8"/>
      <name val="Calibri"/>
      <family val="2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14" fontId="18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selection activeCell="Y150" sqref="Y150"/>
    </sheetView>
  </sheetViews>
  <sheetFormatPr defaultColWidth="9.140625" defaultRowHeight="15"/>
  <cols>
    <col min="1" max="1" width="10.140625" style="1" bestFit="1" customWidth="1" collapsed="1"/>
    <col min="2" max="2" width="7.421875" style="2" bestFit="1" customWidth="1" collapsed="1"/>
    <col min="3" max="3" width="18.140625" style="0" bestFit="1" customWidth="1" collapsed="1"/>
    <col min="4" max="4" width="11.8515625" style="0" bestFit="1" customWidth="1" collapsed="1"/>
    <col min="5" max="5" width="20.00390625" style="3" bestFit="1" customWidth="1" collapsed="1"/>
    <col min="6" max="6" width="5.00390625" style="4" hidden="1" customWidth="1" collapsed="1"/>
    <col min="7" max="7" width="5.7109375" style="5" hidden="1" customWidth="1" collapsed="1"/>
    <col min="8" max="8" width="7.00390625" style="6" hidden="1" customWidth="1" collapsed="1"/>
    <col min="9" max="9" width="18.140625" style="0" bestFit="1" customWidth="1" collapsed="1"/>
    <col min="10" max="10" width="12.57421875" style="0" bestFit="1" customWidth="1" collapsed="1"/>
    <col min="11" max="11" width="16.140625" style="7" bestFit="1" customWidth="1" collapsed="1"/>
    <col min="12" max="12" width="10.00390625" style="0" bestFit="1" customWidth="1"/>
  </cols>
  <sheetData>
    <row r="1" spans="1:12" ht="15">
      <c r="A1" s="8" t="s">
        <v>1096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 t="s">
        <v>1093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 t="s">
        <v>1094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11">
        <v>44506</v>
      </c>
      <c r="B4" s="7"/>
      <c r="E4" s="7"/>
      <c r="F4" s="7"/>
      <c r="G4" s="7"/>
      <c r="H4" s="7"/>
      <c r="L4" s="10" t="s">
        <v>1097</v>
      </c>
    </row>
    <row r="5" spans="1:12" ht="15">
      <c r="A5" s="27" t="s">
        <v>0</v>
      </c>
      <c r="B5" s="27" t="s">
        <v>1</v>
      </c>
      <c r="C5" s="27" t="s">
        <v>1098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1095</v>
      </c>
    </row>
    <row r="6" spans="1:12" ht="15">
      <c r="A6" s="28">
        <v>1</v>
      </c>
      <c r="B6" s="28">
        <v>193</v>
      </c>
      <c r="C6" s="23" t="str">
        <f>VLOOKUP(B6,ДБ,2,FALSE)</f>
        <v>ДЕДУРЕНКОВ</v>
      </c>
      <c r="D6" s="23" t="str">
        <f>VLOOKUP(B6,ДБ,3,FALSE)</f>
        <v>Николай</v>
      </c>
      <c r="E6" s="24" t="str">
        <f>VLOOKUP(B6,ДБ,4,FALSE)</f>
        <v>Petzl</v>
      </c>
      <c r="F6" s="24" t="s">
        <v>13</v>
      </c>
      <c r="G6" s="24" t="s">
        <v>14</v>
      </c>
      <c r="H6" s="24"/>
      <c r="I6" s="24" t="str">
        <f>VLOOKUP(B6,ДБ,8,FALSE)</f>
        <v>б / р</v>
      </c>
      <c r="J6" s="24" t="str">
        <f>VLOOKUP(B6,ДБ,9,FALSE)</f>
        <v>0:30:12 (1)</v>
      </c>
      <c r="K6" s="24" t="str">
        <f>VLOOKUP(B6,ДБ,10,FALSE)</f>
        <v>0:59:52 (2,-1)</v>
      </c>
      <c r="L6" s="24" t="str">
        <f>VLOOKUP(B6,ДБ,11,FALSE)</f>
        <v>1:29:59</v>
      </c>
    </row>
    <row r="7" spans="1:12" ht="15">
      <c r="A7" s="28">
        <v>2</v>
      </c>
      <c r="B7" s="28">
        <v>160</v>
      </c>
      <c r="C7" s="23" t="str">
        <f>VLOOKUP(B7,ДБ,2,FALSE)</f>
        <v>САБРЕКОВ</v>
      </c>
      <c r="D7" s="23" t="str">
        <f>VLOOKUP(B7,ДБ,3,FALSE)</f>
        <v>Игорь</v>
      </c>
      <c r="E7" s="24" t="str">
        <f>VLOOKUP(B7,ДБ,4,FALSE)</f>
        <v>ВИФК</v>
      </c>
      <c r="F7" s="24" t="s">
        <v>13</v>
      </c>
      <c r="G7" s="24" t="s">
        <v>171</v>
      </c>
      <c r="H7" s="24"/>
      <c r="I7" s="24" t="str">
        <f>VLOOKUP(B7,ДБ,8,FALSE)</f>
        <v>б / р</v>
      </c>
      <c r="J7" s="24" t="str">
        <f>VLOOKUP(B7,ДБ,9,FALSE)</f>
        <v>0:30:18 (3)</v>
      </c>
      <c r="K7" s="24" t="str">
        <f>VLOOKUP(B7,ДБ,10,FALSE)</f>
        <v>0:59:50 (1,+2)</v>
      </c>
      <c r="L7" s="24" t="str">
        <f>VLOOKUP(B7,ДБ,11,FALSE)</f>
        <v>1:31:32</v>
      </c>
    </row>
    <row r="8" spans="1:12" ht="15">
      <c r="A8" s="28">
        <v>3</v>
      </c>
      <c r="B8" s="28">
        <v>190</v>
      </c>
      <c r="C8" s="23" t="str">
        <f>VLOOKUP(B8,ДБ,2,FALSE)</f>
        <v>РАЗУВАЕВ</v>
      </c>
      <c r="D8" s="23" t="str">
        <f>VLOOKUP(B8,ДБ,3,FALSE)</f>
        <v>Егор</v>
      </c>
      <c r="E8" s="24" t="str">
        <f>VLOOKUP(B8,ДБ,4,FALSE)</f>
        <v>ВИФК</v>
      </c>
      <c r="F8" s="24" t="s">
        <v>13</v>
      </c>
      <c r="G8" s="24" t="s">
        <v>35</v>
      </c>
      <c r="H8" s="24"/>
      <c r="I8" s="24" t="str">
        <f>VLOOKUP(B8,ДБ,8,FALSE)</f>
        <v>б / р</v>
      </c>
      <c r="J8" s="24" t="str">
        <f>VLOOKUP(B8,ДБ,9,FALSE)</f>
        <v>0:30:14 (2)</v>
      </c>
      <c r="K8" s="24" t="str">
        <f>VLOOKUP(B8,ДБ,10,FALSE)</f>
        <v>1:00:08 (3,-1)</v>
      </c>
      <c r="L8" s="24" t="str">
        <f>VLOOKUP(B8,ДБ,11,FALSE)</f>
        <v>1:32:17</v>
      </c>
    </row>
    <row r="9" spans="1:12" ht="15">
      <c r="A9" s="28">
        <v>4</v>
      </c>
      <c r="B9" s="28">
        <v>189</v>
      </c>
      <c r="C9" s="23" t="str">
        <f>VLOOKUP(B9,ДБ,2,FALSE)</f>
        <v>ГОЛОВИН</v>
      </c>
      <c r="D9" s="23" t="str">
        <f>VLOOKUP(B9,ДБ,3,FALSE)</f>
        <v>Андрей</v>
      </c>
      <c r="E9" s="24" t="str">
        <f>VLOOKUP(B9,ДБ,4,FALSE)</f>
        <v>Политехник</v>
      </c>
      <c r="F9" s="24" t="s">
        <v>13</v>
      </c>
      <c r="G9" s="24" t="s">
        <v>182</v>
      </c>
      <c r="H9" s="24"/>
      <c r="I9" s="24" t="str">
        <f>VLOOKUP(B9,ДБ,8,FALSE)</f>
        <v>I</v>
      </c>
      <c r="J9" s="24" t="str">
        <f>VLOOKUP(B9,ДБ,9,FALSE)</f>
        <v>0:31:12 (5)</v>
      </c>
      <c r="K9" s="24" t="str">
        <f>VLOOKUP(B9,ДБ,10,FALSE)</f>
        <v>1:02:35 (4,+1)</v>
      </c>
      <c r="L9" s="24" t="str">
        <f>VLOOKUP(B9,ДБ,11,FALSE)</f>
        <v>1:34:10</v>
      </c>
    </row>
    <row r="10" spans="1:12" ht="15">
      <c r="A10" s="28">
        <v>5</v>
      </c>
      <c r="B10" s="28">
        <v>200</v>
      </c>
      <c r="C10" s="23" t="str">
        <f>VLOOKUP(B10,ДБ,2,FALSE)</f>
        <v>ЛУЗГАРЁВ</v>
      </c>
      <c r="D10" s="23" t="str">
        <f>VLOOKUP(B10,ДБ,3,FALSE)</f>
        <v>Павел</v>
      </c>
      <c r="E10" s="24" t="str">
        <f>VLOOKUP(B10,ДБ,4,FALSE)</f>
        <v>ВИФК</v>
      </c>
      <c r="F10" s="24" t="s">
        <v>13</v>
      </c>
      <c r="G10" s="24" t="s">
        <v>149</v>
      </c>
      <c r="H10" s="24"/>
      <c r="I10" s="24">
        <f>VLOOKUP(B10,ДБ,8,FALSE)</f>
        <v>0</v>
      </c>
      <c r="J10" s="24" t="str">
        <f>VLOOKUP(B10,ДБ,9,FALSE)</f>
        <v>0:31:37 (6)</v>
      </c>
      <c r="K10" s="24" t="str">
        <f>VLOOKUP(B10,ДБ,10,FALSE)</f>
        <v>1:03:14 (6)</v>
      </c>
      <c r="L10" s="24" t="str">
        <f>VLOOKUP(B10,ДБ,11,FALSE)</f>
        <v>1:34:36</v>
      </c>
    </row>
    <row r="11" spans="1:12" ht="15">
      <c r="A11" s="28">
        <v>6</v>
      </c>
      <c r="B11" s="28">
        <v>32</v>
      </c>
      <c r="C11" s="23" t="str">
        <f>VLOOKUP(B11,ДБ,2,FALSE)</f>
        <v>СМИРНОВ</v>
      </c>
      <c r="D11" s="23" t="str">
        <f>VLOOKUP(B11,ДБ,3,FALSE)</f>
        <v>Вадим</v>
      </c>
      <c r="E11" s="24" t="str">
        <f>VLOOKUP(B11,ДБ,4,FALSE)</f>
        <v>RedFox</v>
      </c>
      <c r="F11" s="24" t="s">
        <v>13</v>
      </c>
      <c r="G11" s="24" t="s">
        <v>60</v>
      </c>
      <c r="H11" s="24"/>
      <c r="I11" s="24" t="str">
        <f>VLOOKUP(B11,ДБ,8,FALSE)</f>
        <v>Альпинист России*</v>
      </c>
      <c r="J11" s="24" t="str">
        <f>VLOOKUP(B11,ДБ,9,FALSE)</f>
        <v>0:31:07 (4)</v>
      </c>
      <c r="K11" s="24" t="str">
        <f>VLOOKUP(B11,ДБ,10,FALSE)</f>
        <v>1:03:04 (5,-1)</v>
      </c>
      <c r="L11" s="24" t="str">
        <f>VLOOKUP(B11,ДБ,11,FALSE)</f>
        <v>1:36:48</v>
      </c>
    </row>
    <row r="12" spans="1:12" ht="15">
      <c r="A12" s="28">
        <v>7</v>
      </c>
      <c r="B12" s="28">
        <v>161</v>
      </c>
      <c r="C12" s="23" t="str">
        <f>VLOOKUP(B12,ДБ,2,FALSE)</f>
        <v>ЕРЁМИН</v>
      </c>
      <c r="D12" s="23" t="str">
        <f>VLOOKUP(B12,ДБ,3,FALSE)</f>
        <v>Владимир</v>
      </c>
      <c r="E12" s="24" t="str">
        <f>VLOOKUP(B12,ДБ,4,FALSE)</f>
        <v>ВИФК</v>
      </c>
      <c r="F12" s="24" t="s">
        <v>13</v>
      </c>
      <c r="G12" s="24" t="s">
        <v>237</v>
      </c>
      <c r="H12" s="24"/>
      <c r="I12" s="24" t="str">
        <f>VLOOKUP(B12,ДБ,8,FALSE)</f>
        <v>б / р</v>
      </c>
      <c r="J12" s="24" t="str">
        <f>VLOOKUP(B12,ДБ,9,FALSE)</f>
        <v>0:32:56 (13)</v>
      </c>
      <c r="K12" s="24" t="str">
        <f>VLOOKUP(B12,ДБ,10,FALSE)</f>
        <v>1:05:05 (9,+4)</v>
      </c>
      <c r="L12" s="24" t="str">
        <f>VLOOKUP(B12,ДБ,11,FALSE)</f>
        <v>1:36:55</v>
      </c>
    </row>
    <row r="13" spans="1:12" ht="15">
      <c r="A13" s="28">
        <v>8</v>
      </c>
      <c r="B13" s="28">
        <v>9</v>
      </c>
      <c r="C13" s="23" t="str">
        <f>VLOOKUP(B13,ДБ,2,FALSE)</f>
        <v>МАГИЛЬНЫЙ</v>
      </c>
      <c r="D13" s="23" t="str">
        <f>VLOOKUP(B13,ДБ,3,FALSE)</f>
        <v>Владимир</v>
      </c>
      <c r="E13" s="24"/>
      <c r="F13" s="24" t="s">
        <v>13</v>
      </c>
      <c r="G13" s="24" t="s">
        <v>49</v>
      </c>
      <c r="H13" s="24"/>
      <c r="I13" s="24">
        <f>VLOOKUP(B13,ДБ,8,FALSE)</f>
        <v>0</v>
      </c>
      <c r="J13" s="24" t="str">
        <f>VLOOKUP(B13,ДБ,9,FALSE)</f>
        <v>0:32:05 (7)</v>
      </c>
      <c r="K13" s="24" t="str">
        <f>VLOOKUP(B13,ДБ,10,FALSE)</f>
        <v>1:04:49 (8,-1)</v>
      </c>
      <c r="L13" s="24" t="str">
        <f>VLOOKUP(B13,ДБ,11,FALSE)</f>
        <v>1:37:57</v>
      </c>
    </row>
    <row r="14" spans="1:12" ht="15">
      <c r="A14" s="28">
        <v>9</v>
      </c>
      <c r="B14" s="28">
        <v>65</v>
      </c>
      <c r="C14" s="23" t="str">
        <f>VLOOKUP(B14,ДБ,2,FALSE)</f>
        <v>ПАШИЧЕВ</v>
      </c>
      <c r="D14" s="23" t="str">
        <f>VLOOKUP(B14,ДБ,3,FALSE)</f>
        <v>Антон</v>
      </c>
      <c r="E14" s="24"/>
      <c r="F14" s="24" t="s">
        <v>13</v>
      </c>
      <c r="G14" s="24" t="s">
        <v>78</v>
      </c>
      <c r="H14" s="24"/>
      <c r="I14" s="24" t="str">
        <f>VLOOKUP(B14,ДБ,8,FALSE)</f>
        <v>б / р</v>
      </c>
      <c r="J14" s="24" t="str">
        <f>VLOOKUP(B14,ДБ,9,FALSE)</f>
        <v>0:32:13 (8)</v>
      </c>
      <c r="K14" s="24" t="str">
        <f>VLOOKUP(B14,ДБ,10,FALSE)</f>
        <v>1:04:33 (7,+1)</v>
      </c>
      <c r="L14" s="24" t="str">
        <f>VLOOKUP(B14,ДБ,11,FALSE)</f>
        <v>1:38:35</v>
      </c>
    </row>
    <row r="15" spans="1:12" ht="15">
      <c r="A15" s="28">
        <v>10</v>
      </c>
      <c r="B15" s="28">
        <v>63</v>
      </c>
      <c r="C15" s="23" t="str">
        <f>VLOOKUP(B15,ДБ,2,FALSE)</f>
        <v>ГОРЕВ</v>
      </c>
      <c r="D15" s="23" t="str">
        <f>VLOOKUP(B15,ДБ,3,FALSE)</f>
        <v>Дмитрий</v>
      </c>
      <c r="E15" s="24" t="str">
        <f>VLOOKUP(B15,ДБ,4,FALSE)</f>
        <v>Горняк</v>
      </c>
      <c r="F15" s="24" t="s">
        <v>13</v>
      </c>
      <c r="G15" s="24" t="s">
        <v>137</v>
      </c>
      <c r="H15" s="24"/>
      <c r="I15" s="24" t="str">
        <f>VLOOKUP(B15,ДБ,8,FALSE)</f>
        <v>I</v>
      </c>
      <c r="J15" s="24" t="str">
        <f>VLOOKUP(B15,ДБ,9,FALSE)</f>
        <v>0:33:02 (14)</v>
      </c>
      <c r="K15" s="24" t="str">
        <f>VLOOKUP(B15,ДБ,10,FALSE)</f>
        <v>1:06:19 (13,+1)</v>
      </c>
      <c r="L15" s="24" t="str">
        <f>VLOOKUP(B15,ДБ,11,FALSE)</f>
        <v>1:39:55</v>
      </c>
    </row>
    <row r="16" spans="1:12" ht="15">
      <c r="A16" s="28">
        <v>11</v>
      </c>
      <c r="B16" s="28">
        <v>158</v>
      </c>
      <c r="C16" s="23" t="str">
        <f>VLOOKUP(B16,ДБ,2,FALSE)</f>
        <v>КЛИМЕНКО</v>
      </c>
      <c r="D16" s="23" t="str">
        <f>VLOOKUP(B16,ДБ,3,FALSE)</f>
        <v>Владимир</v>
      </c>
      <c r="E16" s="24" t="str">
        <f>VLOOKUP(B16,ДБ,4,FALSE)</f>
        <v>Политехник</v>
      </c>
      <c r="F16" s="24" t="s">
        <v>13</v>
      </c>
      <c r="G16" s="24" t="s">
        <v>276</v>
      </c>
      <c r="H16" s="24"/>
      <c r="I16" s="24" t="str">
        <f>VLOOKUP(B16,ДБ,8,FALSE)</f>
        <v>I</v>
      </c>
      <c r="J16" s="24" t="str">
        <f>VLOOKUP(B16,ДБ,9,FALSE)</f>
        <v>0:32:16 (9)</v>
      </c>
      <c r="K16" s="24" t="str">
        <f>VLOOKUP(B16,ДБ,10,FALSE)</f>
        <v>1:05:42 (10,-1)</v>
      </c>
      <c r="L16" s="24" t="str">
        <f>VLOOKUP(B16,ДБ,11,FALSE)</f>
        <v>1:40:05</v>
      </c>
    </row>
    <row r="17" spans="1:12" ht="15">
      <c r="A17" s="28">
        <v>12</v>
      </c>
      <c r="B17" s="28">
        <v>162</v>
      </c>
      <c r="C17" s="23" t="str">
        <f>VLOOKUP(B17,ДБ,2,FALSE)</f>
        <v>КОСТЛИВЦЕВ</v>
      </c>
      <c r="D17" s="23" t="str">
        <f>VLOOKUP(B17,ДБ,3,FALSE)</f>
        <v>Дмитрий</v>
      </c>
      <c r="E17" s="24" t="str">
        <f>VLOOKUP(B17,ДБ,4,FALSE)</f>
        <v>ВИФК</v>
      </c>
      <c r="F17" s="24" t="s">
        <v>13</v>
      </c>
      <c r="G17" s="24" t="s">
        <v>297</v>
      </c>
      <c r="H17" s="24"/>
      <c r="I17" s="24" t="str">
        <f>VLOOKUP(B17,ДБ,8,FALSE)</f>
        <v>б / р</v>
      </c>
      <c r="J17" s="24" t="str">
        <f>VLOOKUP(B17,ДБ,9,FALSE)</f>
        <v>0:32:17 (10)</v>
      </c>
      <c r="K17" s="24" t="str">
        <f>VLOOKUP(B17,ДБ,10,FALSE)</f>
        <v>1:05:51 (11,-1)</v>
      </c>
      <c r="L17" s="24" t="str">
        <f>VLOOKUP(B17,ДБ,11,FALSE)</f>
        <v>1:40:17</v>
      </c>
    </row>
    <row r="18" spans="1:12" ht="15">
      <c r="A18" s="28">
        <v>13</v>
      </c>
      <c r="B18" s="28">
        <v>163</v>
      </c>
      <c r="C18" s="23" t="str">
        <f>VLOOKUP(B18,ДБ,2,FALSE)</f>
        <v>БОЛЬШАКОВ</v>
      </c>
      <c r="D18" s="23" t="str">
        <f>VLOOKUP(B18,ДБ,3,FALSE)</f>
        <v>Илья</v>
      </c>
      <c r="E18" s="24" t="str">
        <f>VLOOKUP(B18,ДБ,4,FALSE)</f>
        <v>ВИФК</v>
      </c>
      <c r="F18" s="24" t="s">
        <v>13</v>
      </c>
      <c r="G18" s="24" t="s">
        <v>348</v>
      </c>
      <c r="H18" s="24"/>
      <c r="I18" s="24" t="str">
        <f>VLOOKUP(B18,ДБ,8,FALSE)</f>
        <v>б / р</v>
      </c>
      <c r="J18" s="24" t="str">
        <f>VLOOKUP(B18,ДБ,9,FALSE)</f>
        <v>0:32:18 (11)</v>
      </c>
      <c r="K18" s="24" t="str">
        <f>VLOOKUP(B18,ДБ,10,FALSE)</f>
        <v>1:06:25 (14,-3)</v>
      </c>
      <c r="L18" s="24" t="str">
        <f>VLOOKUP(B18,ДБ,11,FALSE)</f>
        <v>1:40:59</v>
      </c>
    </row>
    <row r="19" spans="1:12" ht="15">
      <c r="A19" s="28">
        <v>14</v>
      </c>
      <c r="B19" s="28">
        <v>195</v>
      </c>
      <c r="C19" s="23" t="str">
        <f>VLOOKUP(B19,ДБ,2,FALSE)</f>
        <v>ИВАНОВ</v>
      </c>
      <c r="D19" s="23" t="str">
        <f>VLOOKUP(B19,ДБ,3,FALSE)</f>
        <v>Александр</v>
      </c>
      <c r="E19" s="24" t="str">
        <f>VLOOKUP(B19,ДБ,4,FALSE)</f>
        <v>ВИФК</v>
      </c>
      <c r="F19" s="24" t="s">
        <v>13</v>
      </c>
      <c r="G19" s="24" t="s">
        <v>192</v>
      </c>
      <c r="H19" s="24"/>
      <c r="I19" s="24">
        <f>VLOOKUP(B19,ДБ,8,FALSE)</f>
        <v>0</v>
      </c>
      <c r="J19" s="24" t="str">
        <f>VLOOKUP(B19,ДБ,9,FALSE)</f>
        <v>0:32:31 (12)</v>
      </c>
      <c r="K19" s="24" t="str">
        <f>VLOOKUP(B19,ДБ,10,FALSE)</f>
        <v>1:06:07 (12)</v>
      </c>
      <c r="L19" s="24" t="str">
        <f>VLOOKUP(B19,ДБ,11,FALSE)</f>
        <v>1:42:25</v>
      </c>
    </row>
    <row r="20" spans="1:12" ht="15">
      <c r="A20" s="28">
        <v>15</v>
      </c>
      <c r="B20" s="28">
        <v>22</v>
      </c>
      <c r="C20" s="23" t="str">
        <f>VLOOKUP(B20,ДБ,2,FALSE)</f>
        <v>ПОДГУЗОВ</v>
      </c>
      <c r="D20" s="23" t="str">
        <f>VLOOKUP(B20,ДБ,3,FALSE)</f>
        <v>Василий</v>
      </c>
      <c r="E20" s="24"/>
      <c r="F20" s="24" t="s">
        <v>13</v>
      </c>
      <c r="G20" s="24" t="s">
        <v>73</v>
      </c>
      <c r="H20" s="24"/>
      <c r="I20" s="24" t="str">
        <f>VLOOKUP(B20,ДБ,8,FALSE)</f>
        <v>б / р</v>
      </c>
      <c r="J20" s="24" t="str">
        <f>VLOOKUP(B20,ДБ,9,FALSE)</f>
        <v>0:33:31 (17)</v>
      </c>
      <c r="K20" s="24" t="str">
        <f>VLOOKUP(B20,ДБ,10,FALSE)</f>
        <v>1:07:37 (17)</v>
      </c>
      <c r="L20" s="24" t="str">
        <f>VLOOKUP(B20,ДБ,11,FALSE)</f>
        <v>1:42:29</v>
      </c>
    </row>
    <row r="21" spans="1:12" ht="15">
      <c r="A21" s="28">
        <v>16</v>
      </c>
      <c r="B21" s="28">
        <v>80</v>
      </c>
      <c r="C21" s="23" t="str">
        <f>VLOOKUP(B21,ДБ,2,FALSE)</f>
        <v>РЫСАК</v>
      </c>
      <c r="D21" s="23" t="str">
        <f>VLOOKUP(B21,ДБ,3,FALSE)</f>
        <v>Никита</v>
      </c>
      <c r="E21" s="24" t="str">
        <f>VLOOKUP(B21,ДБ,4,FALSE)</f>
        <v>За Ленинград!</v>
      </c>
      <c r="F21" s="24" t="s">
        <v>13</v>
      </c>
      <c r="G21" s="24" t="s">
        <v>88</v>
      </c>
      <c r="H21" s="24"/>
      <c r="I21" s="24" t="str">
        <f>VLOOKUP(B21,ДБ,8,FALSE)</f>
        <v>б / р</v>
      </c>
      <c r="J21" s="24" t="str">
        <f>VLOOKUP(B21,ДБ,9,FALSE)</f>
        <v>0:33:39 (18)</v>
      </c>
      <c r="K21" s="24" t="str">
        <f>VLOOKUP(B21,ДБ,10,FALSE)</f>
        <v>1:08:01 (19,-1)</v>
      </c>
      <c r="L21" s="24" t="str">
        <f>VLOOKUP(B21,ДБ,11,FALSE)</f>
        <v>1:42:55</v>
      </c>
    </row>
    <row r="22" spans="1:12" ht="15">
      <c r="A22" s="28">
        <v>17</v>
      </c>
      <c r="B22" s="28">
        <v>52</v>
      </c>
      <c r="C22" s="23" t="str">
        <f>VLOOKUP(B22,ДБ,2,FALSE)</f>
        <v>ГРОХОТОВ</v>
      </c>
      <c r="D22" s="23" t="str">
        <f>VLOOKUP(B22,ДБ,3,FALSE)</f>
        <v>Алексей</v>
      </c>
      <c r="E22" s="24"/>
      <c r="F22" s="24" t="s">
        <v>13</v>
      </c>
      <c r="G22" s="24" t="s">
        <v>125</v>
      </c>
      <c r="H22" s="24"/>
      <c r="I22" s="24" t="str">
        <f>VLOOKUP(B22,ДБ,8,FALSE)</f>
        <v>б / р</v>
      </c>
      <c r="J22" s="24" t="str">
        <f>VLOOKUP(B22,ДБ,9,FALSE)</f>
        <v>0:33:14 (15)</v>
      </c>
      <c r="K22" s="24" t="str">
        <f>VLOOKUP(B22,ДБ,10,FALSE)</f>
        <v>1:07:55 (18,-3)</v>
      </c>
      <c r="L22" s="24" t="str">
        <f>VLOOKUP(B22,ДБ,11,FALSE)</f>
        <v>1:44:06</v>
      </c>
    </row>
    <row r="23" spans="1:12" ht="15">
      <c r="A23" s="28">
        <v>18</v>
      </c>
      <c r="B23" s="28">
        <v>27</v>
      </c>
      <c r="C23" s="23" t="str">
        <f>VLOOKUP(B23,ДБ,2,FALSE)</f>
        <v>МУЖИКИН</v>
      </c>
      <c r="D23" s="23" t="str">
        <f>VLOOKUP(B23,ДБ,3,FALSE)</f>
        <v>Иван</v>
      </c>
      <c r="E23" s="24" t="str">
        <f>VLOOKUP(B23,ДБ,4,FALSE)</f>
        <v>Технолог</v>
      </c>
      <c r="F23" s="24" t="s">
        <v>13</v>
      </c>
      <c r="G23" s="24" t="s">
        <v>531</v>
      </c>
      <c r="H23" s="24"/>
      <c r="I23" s="24" t="str">
        <f>VLOOKUP(B23,ДБ,8,FALSE)</f>
        <v>II</v>
      </c>
      <c r="J23" s="24" t="str">
        <f>VLOOKUP(B23,ДБ,9,FALSE)</f>
        <v>0:35:32 (33)</v>
      </c>
      <c r="K23" s="24" t="str">
        <f>VLOOKUP(B23,ДБ,10,FALSE)</f>
        <v>1:10:08 (22,+11)</v>
      </c>
      <c r="L23" s="24" t="str">
        <f>VLOOKUP(B23,ДБ,11,FALSE)</f>
        <v>1:45:15</v>
      </c>
    </row>
    <row r="24" spans="1:12" ht="15">
      <c r="A24" s="28">
        <v>19</v>
      </c>
      <c r="B24" s="28">
        <v>72</v>
      </c>
      <c r="C24" s="23" t="str">
        <f>VLOOKUP(B24,ДБ,2,FALSE)</f>
        <v>ПАУТОВ</v>
      </c>
      <c r="D24" s="23" t="str">
        <f>VLOOKUP(B24,ДБ,3,FALSE)</f>
        <v>Дмитрий</v>
      </c>
      <c r="E24" s="24" t="str">
        <f>VLOOKUP(B24,ДБ,4,FALSE)</f>
        <v>VOKUEVA TEAM</v>
      </c>
      <c r="F24" s="24" t="s">
        <v>13</v>
      </c>
      <c r="G24" s="24" t="s">
        <v>28</v>
      </c>
      <c r="H24" s="24"/>
      <c r="I24" s="24">
        <f>VLOOKUP(B24,ДБ,8,FALSE)</f>
        <v>0</v>
      </c>
      <c r="J24" s="24" t="str">
        <f>VLOOKUP(B24,ДБ,9,FALSE)</f>
        <v>0:34:56 (26)</v>
      </c>
      <c r="K24" s="24" t="str">
        <f>VLOOKUP(B24,ДБ,10,FALSE)</f>
        <v>1:10:20 (23,+3)</v>
      </c>
      <c r="L24" s="24" t="str">
        <f>VLOOKUP(B24,ДБ,11,FALSE)</f>
        <v>1:46:05</v>
      </c>
    </row>
    <row r="25" spans="1:12" ht="15">
      <c r="A25" s="28">
        <v>20</v>
      </c>
      <c r="B25" s="28">
        <v>17</v>
      </c>
      <c r="C25" s="23" t="str">
        <f>VLOOKUP(B25,ДБ,2,FALSE)</f>
        <v>СЕРТАКОВ</v>
      </c>
      <c r="D25" s="23" t="str">
        <f>VLOOKUP(B25,ДБ,3,FALSE)</f>
        <v>Даниил</v>
      </c>
      <c r="E25" s="24" t="str">
        <f>VLOOKUP(B25,ДБ,4,FALSE)</f>
        <v>Технолог</v>
      </c>
      <c r="F25" s="24" t="s">
        <v>13</v>
      </c>
      <c r="G25" s="24" t="s">
        <v>22</v>
      </c>
      <c r="H25" s="24"/>
      <c r="I25" s="24" t="str">
        <f>VLOOKUP(B25,ДБ,8,FALSE)</f>
        <v>III</v>
      </c>
      <c r="J25" s="24" t="str">
        <f>VLOOKUP(B25,ДБ,9,FALSE)</f>
        <v>0:34:14 (22)</v>
      </c>
      <c r="K25" s="24" t="str">
        <f>VLOOKUP(B25,ДБ,10,FALSE)</f>
        <v>1:09:19 (20,+2)</v>
      </c>
      <c r="L25" s="24" t="str">
        <f>VLOOKUP(B25,ДБ,11,FALSE)</f>
        <v>1:46:11</v>
      </c>
    </row>
    <row r="26" spans="1:12" ht="15">
      <c r="A26" s="28">
        <v>21</v>
      </c>
      <c r="B26" s="28">
        <v>48</v>
      </c>
      <c r="C26" s="23" t="str">
        <f>VLOOKUP(B26,ДБ,2,FALSE)</f>
        <v>ТАБОЛИН</v>
      </c>
      <c r="D26" s="23" t="str">
        <f>VLOOKUP(B26,ДБ,3,FALSE)</f>
        <v>Юрий</v>
      </c>
      <c r="E26" s="24"/>
      <c r="F26" s="24" t="s">
        <v>13</v>
      </c>
      <c r="G26" s="24" t="s">
        <v>203</v>
      </c>
      <c r="H26" s="24"/>
      <c r="I26" s="24" t="str">
        <f>VLOOKUP(B26,ДБ,8,FALSE)</f>
        <v>б / р</v>
      </c>
      <c r="J26" s="24" t="str">
        <f>VLOOKUP(B26,ДБ,9,FALSE)</f>
        <v>0:35:56 (36)</v>
      </c>
      <c r="K26" s="24" t="str">
        <f>VLOOKUP(B26,ДБ,10,FALSE)</f>
        <v>1:11:12 (32,+4)</v>
      </c>
      <c r="L26" s="24" t="str">
        <f>VLOOKUP(B26,ДБ,11,FALSE)</f>
        <v>1:46:21</v>
      </c>
    </row>
    <row r="27" spans="1:12" ht="15">
      <c r="A27" s="28">
        <v>22</v>
      </c>
      <c r="B27" s="28">
        <v>100</v>
      </c>
      <c r="C27" s="23" t="str">
        <f>VLOOKUP(B27,ДБ,2,FALSE)</f>
        <v>ДВОРКИН</v>
      </c>
      <c r="D27" s="23" t="str">
        <f>VLOOKUP(B27,ДБ,3,FALSE)</f>
        <v>Александр</v>
      </c>
      <c r="E27" s="24" t="str">
        <f>VLOOKUP(B27,ДБ,4,FALSE)</f>
        <v>Технолог</v>
      </c>
      <c r="F27" s="24" t="s">
        <v>13</v>
      </c>
      <c r="G27" s="24" t="s">
        <v>102</v>
      </c>
      <c r="H27" s="24"/>
      <c r="I27" s="24" t="str">
        <f>VLOOKUP(B27,ДБ,8,FALSE)</f>
        <v>б / р</v>
      </c>
      <c r="J27" s="24" t="str">
        <f>VLOOKUP(B27,ДБ,9,FALSE)</f>
        <v>0:35:16 (29)</v>
      </c>
      <c r="K27" s="24" t="str">
        <f>VLOOKUP(B27,ДБ,10,FALSE)</f>
        <v>1:10:37 (27,+2)</v>
      </c>
      <c r="L27" s="24" t="str">
        <f>VLOOKUP(B27,ДБ,11,FALSE)</f>
        <v>1:46:47</v>
      </c>
    </row>
    <row r="28" spans="1:12" ht="15">
      <c r="A28" s="28">
        <v>23</v>
      </c>
      <c r="B28" s="28">
        <v>366</v>
      </c>
      <c r="C28" s="23" t="str">
        <f>VLOOKUP(B28,ДБ,2,FALSE)</f>
        <v>СОЛОМАТИН</v>
      </c>
      <c r="D28" s="23" t="str">
        <f>VLOOKUP(B28,ДБ,3,FALSE)</f>
        <v>Евгений</v>
      </c>
      <c r="E28" s="24" t="str">
        <f>VLOOKUP(B28,ДБ,4,FALSE)</f>
        <v>Кто_такие</v>
      </c>
      <c r="F28" s="24" t="s">
        <v>13</v>
      </c>
      <c r="G28" s="24" t="s">
        <v>256</v>
      </c>
      <c r="H28" s="24"/>
      <c r="I28" s="24" t="str">
        <f>VLOOKUP(B28,ДБ,8,FALSE)</f>
        <v>б / р</v>
      </c>
      <c r="J28" s="24" t="str">
        <f>VLOOKUP(B28,ДБ,9,FALSE)</f>
        <v>0:35:12 (28)</v>
      </c>
      <c r="K28" s="24" t="str">
        <f>VLOOKUP(B28,ДБ,10,FALSE)</f>
        <v>1:10:24 (24,+4)</v>
      </c>
      <c r="L28" s="24" t="str">
        <f>VLOOKUP(B28,ДБ,11,FALSE)</f>
        <v>1:47:02</v>
      </c>
    </row>
    <row r="29" spans="1:12" ht="15">
      <c r="A29" s="28">
        <v>24</v>
      </c>
      <c r="B29" s="28">
        <v>83</v>
      </c>
      <c r="C29" s="23" t="str">
        <f>VLOOKUP(B29,ДБ,2,FALSE)</f>
        <v>ХАМЕТШИН</v>
      </c>
      <c r="D29" s="23" t="str">
        <f>VLOOKUP(B29,ДБ,3,FALSE)</f>
        <v>Альберт</v>
      </c>
      <c r="E29" s="24" t="str">
        <f>VLOOKUP(B29,ДБ,4,FALSE)</f>
        <v>Штурм</v>
      </c>
      <c r="F29" s="24" t="s">
        <v>13</v>
      </c>
      <c r="G29" s="24" t="s">
        <v>833</v>
      </c>
      <c r="H29" s="24"/>
      <c r="I29" s="24" t="str">
        <f>VLOOKUP(B29,ДБ,8,FALSE)</f>
        <v>III*</v>
      </c>
      <c r="J29" s="24" t="str">
        <f>VLOOKUP(B29,ДБ,9,FALSE)</f>
        <v>0:33:52 (21)</v>
      </c>
      <c r="K29" s="24" t="str">
        <f>VLOOKUP(B29,ДБ,10,FALSE)</f>
        <v>1:09:54 (21)</v>
      </c>
      <c r="L29" s="24" t="str">
        <f>VLOOKUP(B29,ДБ,11,FALSE)</f>
        <v>1:47:23</v>
      </c>
    </row>
    <row r="30" spans="1:12" ht="15">
      <c r="A30" s="28">
        <v>25</v>
      </c>
      <c r="B30" s="28">
        <v>94</v>
      </c>
      <c r="C30" s="23" t="str">
        <f>VLOOKUP(B30,ДБ,2,FALSE)</f>
        <v>ПРИМАК</v>
      </c>
      <c r="D30" s="23" t="str">
        <f>VLOOKUP(B30,ДБ,3,FALSE)</f>
        <v>Николай</v>
      </c>
      <c r="E30" s="24" t="str">
        <f>VLOOKUP(B30,ДБ,4,FALSE)</f>
        <v>Горняк</v>
      </c>
      <c r="F30" s="24" t="s">
        <v>13</v>
      </c>
      <c r="G30" s="24" t="s">
        <v>954</v>
      </c>
      <c r="H30" s="24"/>
      <c r="I30" s="24" t="str">
        <f>VLOOKUP(B30,ДБ,8,FALSE)</f>
        <v>I</v>
      </c>
      <c r="J30" s="24" t="str">
        <f>VLOOKUP(B30,ДБ,9,FALSE)</f>
        <v>0:35:23 (32)</v>
      </c>
      <c r="K30" s="24" t="str">
        <f>VLOOKUP(B30,ДБ,10,FALSE)</f>
        <v>1:10:26 (25,+7)</v>
      </c>
      <c r="L30" s="24" t="str">
        <f>VLOOKUP(B30,ДБ,11,FALSE)</f>
        <v>1:47:32</v>
      </c>
    </row>
    <row r="31" spans="1:12" ht="15">
      <c r="A31" s="28">
        <v>26</v>
      </c>
      <c r="B31" s="28">
        <v>2</v>
      </c>
      <c r="C31" s="23" t="str">
        <f>VLOOKUP(B31,ДБ,2,FALSE)</f>
        <v>ЖУКОВСКИЙ</v>
      </c>
      <c r="D31" s="23" t="str">
        <f>VLOOKUP(B31,ДБ,3,FALSE)</f>
        <v>Александр</v>
      </c>
      <c r="E31" s="24" t="str">
        <f>VLOOKUP(B31,ДБ,4,FALSE)</f>
        <v>Альпклуб СПбГУ Барс</v>
      </c>
      <c r="F31" s="24" t="s">
        <v>13</v>
      </c>
      <c r="G31" s="24" t="s">
        <v>1100</v>
      </c>
      <c r="H31" s="24"/>
      <c r="I31" s="24" t="str">
        <f>VLOOKUP(B31,ДБ,8,FALSE)</f>
        <v>II*</v>
      </c>
      <c r="J31" s="24" t="str">
        <f>VLOOKUP(B31,ДБ,9,FALSE)</f>
        <v>0:36:09 (39)</v>
      </c>
      <c r="K31" s="24" t="str">
        <f>VLOOKUP(B31,ДБ,10,FALSE)</f>
        <v>1:10:47 (29,+10)</v>
      </c>
      <c r="L31" s="24" t="str">
        <f>VLOOKUP(B31,ДБ,11,FALSE)</f>
        <v>1:47:50</v>
      </c>
    </row>
    <row r="32" spans="1:12" ht="15">
      <c r="A32" s="28">
        <v>27</v>
      </c>
      <c r="B32" s="28">
        <v>68</v>
      </c>
      <c r="C32" s="23" t="str">
        <f>VLOOKUP(B32,ДБ,2,FALSE)</f>
        <v>АХРЕМЧИК</v>
      </c>
      <c r="D32" s="23" t="str">
        <f>VLOOKUP(B32,ДБ,3,FALSE)</f>
        <v>Александр</v>
      </c>
      <c r="E32" s="24"/>
      <c r="F32" s="24" t="s">
        <v>13</v>
      </c>
      <c r="G32" s="24" t="s">
        <v>1101</v>
      </c>
      <c r="H32" s="24"/>
      <c r="I32" s="24" t="str">
        <f>VLOOKUP(B32,ДБ,8,FALSE)</f>
        <v>б / р</v>
      </c>
      <c r="J32" s="24" t="str">
        <f>VLOOKUP(B32,ДБ,9,FALSE)</f>
        <v>0:34:52 (25)</v>
      </c>
      <c r="K32" s="24" t="str">
        <f>VLOOKUP(B32,ДБ,10,FALSE)</f>
        <v>1:10:49 (30,-5)</v>
      </c>
      <c r="L32" s="24" t="str">
        <f>VLOOKUP(B32,ДБ,11,FALSE)</f>
        <v>1:47:51</v>
      </c>
    </row>
    <row r="33" spans="1:12" ht="15">
      <c r="A33" s="28">
        <v>28</v>
      </c>
      <c r="B33" s="28">
        <v>79</v>
      </c>
      <c r="C33" s="23" t="str">
        <f>VLOOKUP(B33,ДБ,2,FALSE)</f>
        <v>ЯКУБА</v>
      </c>
      <c r="D33" s="23" t="str">
        <f>VLOOKUP(B33,ДБ,3,FALSE)</f>
        <v>Николай</v>
      </c>
      <c r="E33" s="24" t="str">
        <f>VLOOKUP(B33,ДБ,4,FALSE)</f>
        <v>Альпклуб СПбГУ Барс</v>
      </c>
      <c r="F33" s="24" t="s">
        <v>13</v>
      </c>
      <c r="G33" s="24" t="s">
        <v>1102</v>
      </c>
      <c r="H33" s="24"/>
      <c r="I33" s="24" t="str">
        <f>VLOOKUP(B33,ДБ,8,FALSE)</f>
        <v>II*</v>
      </c>
      <c r="J33" s="24" t="str">
        <f>VLOOKUP(B33,ДБ,9,FALSE)</f>
        <v>0:35:21 (31)</v>
      </c>
      <c r="K33" s="24" t="str">
        <f>VLOOKUP(B33,ДБ,10,FALSE)</f>
        <v>1:11:55 (34,-3)</v>
      </c>
      <c r="L33" s="24" t="str">
        <f>VLOOKUP(B33,ДБ,11,FALSE)</f>
        <v>1:48:20</v>
      </c>
    </row>
    <row r="34" spans="1:12" ht="15">
      <c r="A34" s="28">
        <v>29</v>
      </c>
      <c r="B34" s="28">
        <v>177</v>
      </c>
      <c r="C34" s="23" t="str">
        <f>VLOOKUP(B34,ДБ,2,FALSE)</f>
        <v>ФЕДОТОВ</v>
      </c>
      <c r="D34" s="23" t="str">
        <f>VLOOKUP(B34,ДБ,3,FALSE)</f>
        <v>Борис</v>
      </c>
      <c r="E34" s="24" t="str">
        <f>VLOOKUP(B34,ДБ,4,FALSE)</f>
        <v>VOKUEVA TEAM</v>
      </c>
      <c r="F34" s="24" t="s">
        <v>13</v>
      </c>
      <c r="G34" s="24" t="s">
        <v>1103</v>
      </c>
      <c r="H34" s="24"/>
      <c r="I34" s="24" t="str">
        <f>VLOOKUP(B34,ДБ,8,FALSE)</f>
        <v>б / р</v>
      </c>
      <c r="J34" s="24" t="str">
        <f>VLOOKUP(B34,ДБ,9,FALSE)</f>
        <v>0:35:40 (34)</v>
      </c>
      <c r="K34" s="24" t="str">
        <f>VLOOKUP(B34,ДБ,10,FALSE)</f>
        <v>1:12:01 (35,-1)</v>
      </c>
      <c r="L34" s="24" t="str">
        <f>VLOOKUP(B34,ДБ,11,FALSE)</f>
        <v>1:48:59</v>
      </c>
    </row>
    <row r="35" spans="1:12" ht="15">
      <c r="A35" s="28">
        <v>30</v>
      </c>
      <c r="B35" s="28">
        <v>175</v>
      </c>
      <c r="C35" s="23" t="str">
        <f>VLOOKUP(B35,ДБ,2,FALSE)</f>
        <v>ХАЛАМОВ</v>
      </c>
      <c r="D35" s="23" t="str">
        <f>VLOOKUP(B35,ДБ,3,FALSE)</f>
        <v>Игорь</v>
      </c>
      <c r="E35" s="24" t="str">
        <f>VLOOKUP(B35,ДБ,4,FALSE)</f>
        <v>ВИФК</v>
      </c>
      <c r="F35" s="24" t="s">
        <v>13</v>
      </c>
      <c r="G35" s="24" t="s">
        <v>1104</v>
      </c>
      <c r="H35" s="24"/>
      <c r="I35" s="24" t="str">
        <f>VLOOKUP(B35,ДБ,8,FALSE)</f>
        <v>б / р</v>
      </c>
      <c r="J35" s="24" t="str">
        <f>VLOOKUP(B35,ДБ,9,FALSE)</f>
        <v>0:34:26 (23)</v>
      </c>
      <c r="K35" s="24" t="str">
        <f>VLOOKUP(B35,ДБ,10,FALSE)</f>
        <v>1:10:34 (26,-3)</v>
      </c>
      <c r="L35" s="24" t="str">
        <f>VLOOKUP(B35,ДБ,11,FALSE)</f>
        <v>1:49:07</v>
      </c>
    </row>
    <row r="36" spans="1:12" ht="15">
      <c r="A36" s="28">
        <v>31</v>
      </c>
      <c r="B36" s="28">
        <v>124</v>
      </c>
      <c r="C36" s="23" t="str">
        <f>VLOOKUP(B36,ДБ,2,FALSE)</f>
        <v>ВИНОГРАДОВ</v>
      </c>
      <c r="D36" s="23" t="str">
        <f>VLOOKUP(B36,ДБ,3,FALSE)</f>
        <v>Александр</v>
      </c>
      <c r="E36" s="24"/>
      <c r="F36" s="24" t="s">
        <v>13</v>
      </c>
      <c r="G36" s="24" t="s">
        <v>1105</v>
      </c>
      <c r="H36" s="24"/>
      <c r="I36" s="24" t="str">
        <f>VLOOKUP(B36,ДБ,8,FALSE)</f>
        <v>б / р</v>
      </c>
      <c r="J36" s="24" t="str">
        <f>VLOOKUP(B36,ДБ,9,FALSE)</f>
        <v>0:38:19 (63)</v>
      </c>
      <c r="K36" s="24" t="str">
        <f>VLOOKUP(B36,ДБ,10,FALSE)</f>
        <v>1:14:19 (42,+21)</v>
      </c>
      <c r="L36" s="24" t="str">
        <f>VLOOKUP(B36,ДБ,11,FALSE)</f>
        <v>1:50:48</v>
      </c>
    </row>
    <row r="37" spans="1:12" ht="15">
      <c r="A37" s="28">
        <v>32</v>
      </c>
      <c r="B37" s="28">
        <v>107</v>
      </c>
      <c r="C37" s="23" t="str">
        <f>VLOOKUP(B37,ДБ,2,FALSE)</f>
        <v>БЕЛОУСОВ</v>
      </c>
      <c r="D37" s="23" t="str">
        <f>VLOOKUP(B37,ДБ,3,FALSE)</f>
        <v>Денис</v>
      </c>
      <c r="E37" s="24"/>
      <c r="F37" s="24" t="s">
        <v>13</v>
      </c>
      <c r="G37" s="24" t="s">
        <v>1106</v>
      </c>
      <c r="H37" s="24"/>
      <c r="I37" s="24" t="str">
        <f>VLOOKUP(B37,ДБ,8,FALSE)</f>
        <v>б / р</v>
      </c>
      <c r="J37" s="24" t="str">
        <f>VLOOKUP(B37,ДБ,9,FALSE)</f>
        <v>0:36:41 (43)</v>
      </c>
      <c r="K37" s="24" t="str">
        <f>VLOOKUP(B37,ДБ,10,FALSE)</f>
        <v>1:13:38 (38,+5)</v>
      </c>
      <c r="L37" s="24" t="str">
        <f>VLOOKUP(B37,ДБ,11,FALSE)</f>
        <v>1:51:27</v>
      </c>
    </row>
    <row r="38" spans="1:12" ht="15">
      <c r="A38" s="28">
        <v>33</v>
      </c>
      <c r="B38" s="28">
        <v>126</v>
      </c>
      <c r="C38" s="23" t="str">
        <f>VLOOKUP(B38,ДБ,2,FALSE)</f>
        <v>МОСЯГИН</v>
      </c>
      <c r="D38" s="23" t="str">
        <f>VLOOKUP(B38,ДБ,3,FALSE)</f>
        <v>Алексей</v>
      </c>
      <c r="E38" s="24" t="str">
        <f>VLOOKUP(B38,ДБ,4,FALSE)</f>
        <v>Dикие</v>
      </c>
      <c r="F38" s="24" t="s">
        <v>13</v>
      </c>
      <c r="G38" s="24" t="s">
        <v>1107</v>
      </c>
      <c r="H38" s="24"/>
      <c r="I38" s="24" t="str">
        <f>VLOOKUP(B38,ДБ,8,FALSE)</f>
        <v>б / р</v>
      </c>
      <c r="J38" s="24" t="str">
        <f>VLOOKUP(B38,ДБ,9,FALSE)</f>
        <v>0:36:11 (41)</v>
      </c>
      <c r="K38" s="24" t="str">
        <f>VLOOKUP(B38,ДБ,10,FALSE)</f>
        <v>1:13:21 (37,+4)</v>
      </c>
      <c r="L38" s="24" t="str">
        <f>VLOOKUP(B38,ДБ,11,FALSE)</f>
        <v>1:51:42</v>
      </c>
    </row>
    <row r="39" spans="1:12" ht="15">
      <c r="A39" s="28">
        <v>34</v>
      </c>
      <c r="B39" s="28">
        <v>132</v>
      </c>
      <c r="C39" s="23" t="str">
        <f>VLOOKUP(B39,ДБ,2,FALSE)</f>
        <v>ШАРАПОВ</v>
      </c>
      <c r="D39" s="23" t="str">
        <f>VLOOKUP(B39,ДБ,3,FALSE)</f>
        <v>Сергей</v>
      </c>
      <c r="E39" s="24" t="str">
        <f>VLOOKUP(B39,ДБ,4,FALSE)</f>
        <v>Масштаб+</v>
      </c>
      <c r="F39" s="24" t="s">
        <v>13</v>
      </c>
      <c r="G39" s="24" t="s">
        <v>1108</v>
      </c>
      <c r="H39" s="24"/>
      <c r="I39" s="24" t="str">
        <f>VLOOKUP(B39,ДБ,8,FALSE)</f>
        <v>Альпинист России*</v>
      </c>
      <c r="J39" s="24" t="str">
        <f>VLOOKUP(B39,ДБ,9,FALSE)</f>
        <v>0:37:52 (55)</v>
      </c>
      <c r="K39" s="24" t="str">
        <f>VLOOKUP(B39,ДБ,10,FALSE)</f>
        <v>1:15:09 (47,+8)</v>
      </c>
      <c r="L39" s="24" t="str">
        <f>VLOOKUP(B39,ДБ,11,FALSE)</f>
        <v>1:52:32</v>
      </c>
    </row>
    <row r="40" spans="1:12" ht="15">
      <c r="A40" s="28">
        <v>35</v>
      </c>
      <c r="B40" s="28">
        <v>102</v>
      </c>
      <c r="C40" s="23" t="str">
        <f>VLOOKUP(B40,ДБ,2,FALSE)</f>
        <v>ИВАНОВ</v>
      </c>
      <c r="D40" s="23" t="str">
        <f>VLOOKUP(B40,ДБ,3,FALSE)</f>
        <v>Евгений</v>
      </c>
      <c r="E40" s="24"/>
      <c r="F40" s="24" t="s">
        <v>13</v>
      </c>
      <c r="G40" s="24" t="s">
        <v>1109</v>
      </c>
      <c r="H40" s="24"/>
      <c r="I40" s="24" t="str">
        <f>VLOOKUP(B40,ДБ,8,FALSE)</f>
        <v>III</v>
      </c>
      <c r="J40" s="24" t="str">
        <f>VLOOKUP(B40,ДБ,9,FALSE)</f>
        <v>0:36:34 (42)</v>
      </c>
      <c r="K40" s="24" t="str">
        <f>VLOOKUP(B40,ДБ,10,FALSE)</f>
        <v>1:14:10 (40,+2)</v>
      </c>
      <c r="L40" s="24" t="str">
        <f>VLOOKUP(B40,ДБ,11,FALSE)</f>
        <v>1:52:44</v>
      </c>
    </row>
    <row r="41" spans="1:12" ht="15">
      <c r="A41" s="28">
        <v>36</v>
      </c>
      <c r="B41" s="28">
        <v>331</v>
      </c>
      <c r="C41" s="23" t="str">
        <f>VLOOKUP(B41,ДБ,2,FALSE)</f>
        <v>МАЛКОВ</v>
      </c>
      <c r="D41" s="23" t="str">
        <f>VLOOKUP(B41,ДБ,3,FALSE)</f>
        <v>Андрей</v>
      </c>
      <c r="E41" s="24" t="str">
        <f>VLOOKUP(B41,ДБ,4,FALSE)</f>
        <v>WHITE WOLVES</v>
      </c>
      <c r="F41" s="24" t="s">
        <v>13</v>
      </c>
      <c r="G41" s="24" t="s">
        <v>1110</v>
      </c>
      <c r="H41" s="24"/>
      <c r="I41" s="24" t="str">
        <f>VLOOKUP(B41,ДБ,8,FALSE)</f>
        <v>б / р</v>
      </c>
      <c r="J41" s="24" t="str">
        <f>VLOOKUP(B41,ДБ,9,FALSE)</f>
        <v>0:37:58 (57)</v>
      </c>
      <c r="K41" s="24" t="str">
        <f>VLOOKUP(B41,ДБ,10,FALSE)</f>
        <v>1:15:43 (51,+6)</v>
      </c>
      <c r="L41" s="24" t="str">
        <f>VLOOKUP(B41,ДБ,11,FALSE)</f>
        <v>1:53:07</v>
      </c>
    </row>
    <row r="42" spans="1:12" ht="15">
      <c r="A42" s="28">
        <v>37</v>
      </c>
      <c r="B42" s="28">
        <v>166</v>
      </c>
      <c r="C42" s="23" t="str">
        <f>VLOOKUP(B42,ДБ,2,FALSE)</f>
        <v>БАЗАРБАЕВ</v>
      </c>
      <c r="D42" s="23" t="str">
        <f>VLOOKUP(B42,ДБ,3,FALSE)</f>
        <v>Азамат</v>
      </c>
      <c r="E42" s="24" t="str">
        <f>VLOOKUP(B42,ДБ,4,FALSE)</f>
        <v>ВИФК</v>
      </c>
      <c r="F42" s="24" t="s">
        <v>13</v>
      </c>
      <c r="G42" s="24" t="s">
        <v>1111</v>
      </c>
      <c r="H42" s="24"/>
      <c r="I42" s="24" t="str">
        <f>VLOOKUP(B42,ДБ,8,FALSE)</f>
        <v>б / р</v>
      </c>
      <c r="J42" s="24" t="str">
        <f>VLOOKUP(B42,ДБ,9,FALSE)</f>
        <v>0:35:17 (30)</v>
      </c>
      <c r="K42" s="24" t="str">
        <f>VLOOKUP(B42,ДБ,10,FALSE)</f>
        <v>1:11:12 (31,-1)</v>
      </c>
      <c r="L42" s="24" t="str">
        <f>VLOOKUP(B42,ДБ,11,FALSE)</f>
        <v>1:53:12</v>
      </c>
    </row>
    <row r="43" spans="1:12" ht="15">
      <c r="A43" s="28">
        <v>38</v>
      </c>
      <c r="B43" s="28">
        <v>159</v>
      </c>
      <c r="C43" s="23" t="str">
        <f>VLOOKUP(B43,ДБ,2,FALSE)</f>
        <v>ТАМПЕЛЬ</v>
      </c>
      <c r="D43" s="23" t="str">
        <f>VLOOKUP(B43,ДБ,3,FALSE)</f>
        <v>Антон</v>
      </c>
      <c r="E43" s="24" t="str">
        <f>VLOOKUP(B43,ДБ,4,FALSE)</f>
        <v>Политехник</v>
      </c>
      <c r="F43" s="24" t="s">
        <v>13</v>
      </c>
      <c r="G43" s="24" t="s">
        <v>1112</v>
      </c>
      <c r="H43" s="24"/>
      <c r="I43" s="24" t="str">
        <f>VLOOKUP(B43,ДБ,8,FALSE)</f>
        <v>III*</v>
      </c>
      <c r="J43" s="24" t="str">
        <f>VLOOKUP(B43,ДБ,9,FALSE)</f>
        <v>0:37:04 (47)</v>
      </c>
      <c r="K43" s="24" t="str">
        <f>VLOOKUP(B43,ДБ,10,FALSE)</f>
        <v>1:14:57 (46,+1)</v>
      </c>
      <c r="L43" s="24" t="str">
        <f>VLOOKUP(B43,ДБ,11,FALSE)</f>
        <v>1:53:13</v>
      </c>
    </row>
    <row r="44" spans="1:12" ht="15">
      <c r="A44" s="28">
        <v>39</v>
      </c>
      <c r="B44" s="28">
        <v>39</v>
      </c>
      <c r="C44" s="23" t="str">
        <f>VLOOKUP(B44,ДБ,2,FALSE)</f>
        <v>ХАЛУС</v>
      </c>
      <c r="D44" s="23" t="str">
        <f>VLOOKUP(B44,ДБ,3,FALSE)</f>
        <v>Дмитрий</v>
      </c>
      <c r="E44" s="24"/>
      <c r="F44" s="24" t="s">
        <v>13</v>
      </c>
      <c r="G44" s="24" t="s">
        <v>1113</v>
      </c>
      <c r="H44" s="24"/>
      <c r="I44" s="24">
        <f>VLOOKUP(B44,ДБ,8,FALSE)</f>
        <v>0</v>
      </c>
      <c r="J44" s="24" t="str">
        <f>VLOOKUP(B44,ДБ,9,FALSE)</f>
        <v>0:37:32 (53)</v>
      </c>
      <c r="K44" s="24" t="str">
        <f>VLOOKUP(B44,ДБ,10,FALSE)</f>
        <v>1:15:15 (48,+5)</v>
      </c>
      <c r="L44" s="24" t="str">
        <f>VLOOKUP(B44,ДБ,11,FALSE)</f>
        <v>1:53:14</v>
      </c>
    </row>
    <row r="45" spans="1:12" ht="15">
      <c r="A45" s="28">
        <v>40</v>
      </c>
      <c r="B45" s="28">
        <v>30</v>
      </c>
      <c r="C45" s="23" t="str">
        <f>VLOOKUP(B45,ДБ,2,FALSE)</f>
        <v>ПЛОТКИН</v>
      </c>
      <c r="D45" s="23" t="str">
        <f>VLOOKUP(B45,ДБ,3,FALSE)</f>
        <v>Александр</v>
      </c>
      <c r="E45" s="24" t="str">
        <f>VLOOKUP(B45,ДБ,4,FALSE)</f>
        <v>Carabin.ru</v>
      </c>
      <c r="F45" s="24" t="s">
        <v>13</v>
      </c>
      <c r="G45" s="24" t="s">
        <v>1114</v>
      </c>
      <c r="H45" s="24"/>
      <c r="I45" s="24" t="str">
        <f>VLOOKUP(B45,ДБ,8,FALSE)</f>
        <v>б / р</v>
      </c>
      <c r="J45" s="24" t="str">
        <f>VLOOKUP(B45,ДБ,9,FALSE)</f>
        <v>0:35:59 (37)</v>
      </c>
      <c r="K45" s="24" t="str">
        <f>VLOOKUP(B45,ДБ,10,FALSE)</f>
        <v>1:12:49 (36,+1)</v>
      </c>
      <c r="L45" s="24" t="str">
        <f>VLOOKUP(B45,ДБ,11,FALSE)</f>
        <v>1:53:16</v>
      </c>
    </row>
    <row r="46" spans="1:12" ht="15">
      <c r="A46" s="28">
        <v>41</v>
      </c>
      <c r="B46" s="28">
        <v>74</v>
      </c>
      <c r="C46" s="23" t="str">
        <f>VLOOKUP(B46,ДБ,2,FALSE)</f>
        <v>СТУКАЛИН</v>
      </c>
      <c r="D46" s="23" t="str">
        <f>VLOOKUP(B46,ДБ,3,FALSE)</f>
        <v>Глеб</v>
      </c>
      <c r="E46" s="24" t="str">
        <f>VLOOKUP(B46,ДБ,4,FALSE)</f>
        <v>Альпклуб СПбГУ Барс</v>
      </c>
      <c r="F46" s="24" t="s">
        <v>13</v>
      </c>
      <c r="G46" s="24" t="s">
        <v>1115</v>
      </c>
      <c r="H46" s="24"/>
      <c r="I46" s="24" t="str">
        <f>VLOOKUP(B46,ДБ,8,FALSE)</f>
        <v>III</v>
      </c>
      <c r="J46" s="24" t="str">
        <f>VLOOKUP(B46,ДБ,9,FALSE)</f>
        <v>0:36:09 (40)</v>
      </c>
      <c r="K46" s="24">
        <f>VLOOKUP(B46,ДБ,10,FALSE)</f>
        <v>0</v>
      </c>
      <c r="L46" s="24" t="str">
        <f>VLOOKUP(B46,ДБ,11,FALSE)</f>
        <v>1:53:26</v>
      </c>
    </row>
    <row r="47" spans="1:12" ht="15">
      <c r="A47" s="28">
        <v>42</v>
      </c>
      <c r="B47" s="28">
        <v>165</v>
      </c>
      <c r="C47" s="23" t="str">
        <f>VLOOKUP(B47,ДБ,2,FALSE)</f>
        <v>ИЛЬИН</v>
      </c>
      <c r="D47" s="23" t="str">
        <f>VLOOKUP(B47,ДБ,3,FALSE)</f>
        <v>Руслан</v>
      </c>
      <c r="E47" s="24" t="str">
        <f>VLOOKUP(B47,ДБ,4,FALSE)</f>
        <v>ВИФК</v>
      </c>
      <c r="F47" s="24" t="s">
        <v>13</v>
      </c>
      <c r="G47" s="24" t="s">
        <v>1116</v>
      </c>
      <c r="H47" s="24"/>
      <c r="I47" s="24" t="str">
        <f>VLOOKUP(B47,ДБ,8,FALSE)</f>
        <v>б / р</v>
      </c>
      <c r="J47" s="24" t="str">
        <f>VLOOKUP(B47,ДБ,9,FALSE)</f>
        <v>0:33:42 (20)</v>
      </c>
      <c r="K47" s="24" t="str">
        <f>VLOOKUP(B47,ДБ,10,FALSE)</f>
        <v>1:16:54 (59,-39)</v>
      </c>
      <c r="L47" s="24" t="str">
        <f>VLOOKUP(B47,ДБ,11,FALSE)</f>
        <v>1:53:38</v>
      </c>
    </row>
    <row r="48" spans="1:12" ht="15">
      <c r="A48" s="28">
        <v>43</v>
      </c>
      <c r="B48" s="28">
        <v>142</v>
      </c>
      <c r="C48" s="23" t="str">
        <f>VLOOKUP(B48,ДБ,2,FALSE)</f>
        <v>БАНКЕВИЧ</v>
      </c>
      <c r="D48" s="23" t="str">
        <f>VLOOKUP(B48,ДБ,3,FALSE)</f>
        <v>Сергей</v>
      </c>
      <c r="E48" s="24" t="str">
        <f>VLOOKUP(B48,ДБ,4,FALSE)</f>
        <v>VOKUEVA TEAM</v>
      </c>
      <c r="F48" s="24" t="s">
        <v>13</v>
      </c>
      <c r="G48" s="24" t="s">
        <v>1117</v>
      </c>
      <c r="H48" s="24"/>
      <c r="I48" s="24">
        <f>VLOOKUP(B48,ДБ,8,FALSE)</f>
        <v>0</v>
      </c>
      <c r="J48" s="24" t="str">
        <f>VLOOKUP(B48,ДБ,9,FALSE)</f>
        <v>0:38:17 (61)</v>
      </c>
      <c r="K48" s="24" t="str">
        <f>VLOOKUP(B48,ДБ,10,FALSE)</f>
        <v>1:16:06 (53,+8)</v>
      </c>
      <c r="L48" s="24" t="str">
        <f>VLOOKUP(B48,ДБ,11,FALSE)</f>
        <v>1:53:39</v>
      </c>
    </row>
    <row r="49" spans="1:12" ht="15">
      <c r="A49" s="28">
        <v>44</v>
      </c>
      <c r="B49" s="28">
        <v>118</v>
      </c>
      <c r="C49" s="23" t="str">
        <f>VLOOKUP(B49,ДБ,2,FALSE)</f>
        <v>СТЕРЕХОВ</v>
      </c>
      <c r="D49" s="23" t="str">
        <f>VLOOKUP(B49,ДБ,3,FALSE)</f>
        <v>Дмитрий</v>
      </c>
      <c r="E49" s="24"/>
      <c r="F49" s="24" t="s">
        <v>13</v>
      </c>
      <c r="G49" s="24" t="s">
        <v>1118</v>
      </c>
      <c r="H49" s="24"/>
      <c r="I49" s="24">
        <f>VLOOKUP(B49,ДБ,8,FALSE)</f>
        <v>0</v>
      </c>
      <c r="J49" s="24" t="str">
        <f>VLOOKUP(B49,ДБ,9,FALSE)</f>
        <v>0:37:38 (54)</v>
      </c>
      <c r="K49" s="24" t="str">
        <f>VLOOKUP(B49,ДБ,10,FALSE)</f>
        <v>1:15:41 (50,+4)</v>
      </c>
      <c r="L49" s="24" t="str">
        <f>VLOOKUP(B49,ДБ,11,FALSE)</f>
        <v>1:53:45</v>
      </c>
    </row>
    <row r="50" spans="1:12" ht="15">
      <c r="A50" s="28">
        <v>45</v>
      </c>
      <c r="B50" s="28">
        <v>44</v>
      </c>
      <c r="C50" s="23" t="str">
        <f>VLOOKUP(B50,ДБ,2,FALSE)</f>
        <v>ИВАНОВ</v>
      </c>
      <c r="D50" s="23" t="str">
        <f>VLOOKUP(B50,ДБ,3,FALSE)</f>
        <v>Александр</v>
      </c>
      <c r="E50" s="24" t="str">
        <f>VLOOKUP(B50,ДБ,4,FALSE)</f>
        <v>Технолог</v>
      </c>
      <c r="F50" s="24" t="s">
        <v>13</v>
      </c>
      <c r="G50" s="24" t="s">
        <v>1119</v>
      </c>
      <c r="H50" s="24"/>
      <c r="I50" s="24" t="str">
        <f>VLOOKUP(B50,ДБ,8,FALSE)</f>
        <v>МС</v>
      </c>
      <c r="J50" s="24" t="str">
        <f>VLOOKUP(B50,ДБ,9,FALSE)</f>
        <v>0:36:46 (46)</v>
      </c>
      <c r="K50" s="24" t="str">
        <f>VLOOKUP(B50,ДБ,10,FALSE)</f>
        <v>1:14:21 (43,+3)</v>
      </c>
      <c r="L50" s="24" t="str">
        <f>VLOOKUP(B50,ДБ,11,FALSE)</f>
        <v>1:53:47</v>
      </c>
    </row>
    <row r="51" spans="1:12" ht="15">
      <c r="A51" s="28">
        <v>46</v>
      </c>
      <c r="B51" s="28">
        <v>98</v>
      </c>
      <c r="C51" s="23" t="str">
        <f>VLOOKUP(B51,ДБ,2,FALSE)</f>
        <v>ФРИДМАН</v>
      </c>
      <c r="D51" s="23" t="str">
        <f>VLOOKUP(B51,ДБ,3,FALSE)</f>
        <v>Виктор</v>
      </c>
      <c r="E51" s="24"/>
      <c r="F51" s="24" t="s">
        <v>13</v>
      </c>
      <c r="G51" s="24" t="s">
        <v>1120</v>
      </c>
      <c r="H51" s="24"/>
      <c r="I51" s="24" t="str">
        <f>VLOOKUP(B51,ДБ,8,FALSE)</f>
        <v>III</v>
      </c>
      <c r="J51" s="24" t="str">
        <f>VLOOKUP(B51,ДБ,9,FALSE)</f>
        <v>0:37:21 (51)</v>
      </c>
      <c r="K51" s="24" t="str">
        <f>VLOOKUP(B51,ДБ,10,FALSE)</f>
        <v>1:15:22 (49,+2)</v>
      </c>
      <c r="L51" s="24" t="str">
        <f>VLOOKUP(B51,ДБ,11,FALSE)</f>
        <v>1:54:09</v>
      </c>
    </row>
    <row r="52" spans="1:12" ht="15">
      <c r="A52" s="28">
        <v>47</v>
      </c>
      <c r="B52" s="28">
        <v>1</v>
      </c>
      <c r="C52" s="23" t="str">
        <f>VLOOKUP(B52,ДБ,2,FALSE)</f>
        <v>МАЛИКОВ</v>
      </c>
      <c r="D52" s="23" t="str">
        <f>VLOOKUP(B52,ДБ,3,FALSE)</f>
        <v>Игорь</v>
      </c>
      <c r="E52" s="24" t="str">
        <f>VLOOKUP(B52,ДБ,4,FALSE)</f>
        <v>WHITE WOLVES</v>
      </c>
      <c r="F52" s="24" t="s">
        <v>13</v>
      </c>
      <c r="G52" s="24" t="s">
        <v>1121</v>
      </c>
      <c r="H52" s="24"/>
      <c r="I52" s="24" t="str">
        <f>VLOOKUP(B52,ДБ,8,FALSE)</f>
        <v>б / р</v>
      </c>
      <c r="J52" s="24" t="str">
        <f>VLOOKUP(B52,ДБ,9,FALSE)</f>
        <v>0:37:19 (48)</v>
      </c>
      <c r="K52" s="24" t="str">
        <f>VLOOKUP(B52,ДБ,10,FALSE)</f>
        <v>1:16:10 (55,-7)</v>
      </c>
      <c r="L52" s="24" t="str">
        <f>VLOOKUP(B52,ДБ,11,FALSE)</f>
        <v>1:54:39</v>
      </c>
    </row>
    <row r="53" spans="1:12" ht="15">
      <c r="A53" s="28">
        <v>48</v>
      </c>
      <c r="B53" s="28">
        <v>157</v>
      </c>
      <c r="C53" s="23" t="str">
        <f>VLOOKUP(B53,ДБ,2,FALSE)</f>
        <v>ПУТАЛОВ</v>
      </c>
      <c r="D53" s="23" t="str">
        <f>VLOOKUP(B53,ДБ,3,FALSE)</f>
        <v>Глеб</v>
      </c>
      <c r="E53" s="24"/>
      <c r="F53" s="24" t="s">
        <v>13</v>
      </c>
      <c r="G53" s="24" t="s">
        <v>1122</v>
      </c>
      <c r="H53" s="24"/>
      <c r="I53" s="24" t="str">
        <f>VLOOKUP(B53,ДБ,8,FALSE)</f>
        <v>б / р</v>
      </c>
      <c r="J53" s="24" t="str">
        <f>VLOOKUP(B53,ДБ,9,FALSE)</f>
        <v>0:39:47 (89)</v>
      </c>
      <c r="K53" s="24" t="str">
        <f>VLOOKUP(B53,ДБ,10,FALSE)</f>
        <v>1:17:53 (66,+23)</v>
      </c>
      <c r="L53" s="24" t="str">
        <f>VLOOKUP(B53,ДБ,11,FALSE)</f>
        <v>1:55:13</v>
      </c>
    </row>
    <row r="54" spans="1:12" ht="15">
      <c r="A54" s="28">
        <v>49</v>
      </c>
      <c r="B54" s="28">
        <v>136</v>
      </c>
      <c r="C54" s="23" t="str">
        <f>VLOOKUP(B54,ДБ,2,FALSE)</f>
        <v>МЕНЬШИКОВ</v>
      </c>
      <c r="D54" s="23" t="str">
        <f>VLOOKUP(B54,ДБ,3,FALSE)</f>
        <v>Георгий</v>
      </c>
      <c r="E54" s="24"/>
      <c r="F54" s="24" t="s">
        <v>13</v>
      </c>
      <c r="G54" s="24" t="s">
        <v>1123</v>
      </c>
      <c r="H54" s="24"/>
      <c r="I54" s="24" t="str">
        <f>VLOOKUP(B54,ДБ,8,FALSE)</f>
        <v>б / р</v>
      </c>
      <c r="J54" s="24" t="str">
        <f>VLOOKUP(B54,ДБ,9,FALSE)</f>
        <v>0:40:27 (100)</v>
      </c>
      <c r="K54" s="24" t="str">
        <f>VLOOKUP(B54,ДБ,10,FALSE)</f>
        <v>1:17:54 (67,+33)</v>
      </c>
      <c r="L54" s="24" t="str">
        <f>VLOOKUP(B54,ДБ,11,FALSE)</f>
        <v>1:55:25</v>
      </c>
    </row>
    <row r="55" spans="1:12" ht="15">
      <c r="A55" s="28">
        <v>50</v>
      </c>
      <c r="B55" s="28">
        <v>75</v>
      </c>
      <c r="C55" s="23" t="str">
        <f>VLOOKUP(B55,ДБ,2,FALSE)</f>
        <v>ГРИГОРЬЕВ</v>
      </c>
      <c r="D55" s="23" t="str">
        <f>VLOOKUP(B55,ДБ,3,FALSE)</f>
        <v>Алексей</v>
      </c>
      <c r="E55" s="24"/>
      <c r="F55" s="24" t="s">
        <v>13</v>
      </c>
      <c r="G55" s="24" t="s">
        <v>1124</v>
      </c>
      <c r="H55" s="24"/>
      <c r="I55" s="24" t="str">
        <f>VLOOKUP(B55,ДБ,8,FALSE)</f>
        <v>б / р</v>
      </c>
      <c r="J55" s="24" t="str">
        <f>VLOOKUP(B55,ДБ,9,FALSE)</f>
        <v>0:37:20 (49)</v>
      </c>
      <c r="K55" s="24" t="str">
        <f>VLOOKUP(B55,ДБ,10,FALSE)</f>
        <v>1:15:55 (52,-3)</v>
      </c>
      <c r="L55" s="24" t="str">
        <f>VLOOKUP(B55,ДБ,11,FALSE)</f>
        <v>1:55:28</v>
      </c>
    </row>
    <row r="56" spans="1:12" ht="15">
      <c r="A56" s="28">
        <v>51</v>
      </c>
      <c r="B56" s="28">
        <v>168</v>
      </c>
      <c r="C56" s="23" t="str">
        <f>VLOOKUP(B56,ДБ,2,FALSE)</f>
        <v>ЗВЕРЬКОВ</v>
      </c>
      <c r="D56" s="23" t="str">
        <f>VLOOKUP(B56,ДБ,3,FALSE)</f>
        <v>Николай</v>
      </c>
      <c r="E56" s="24" t="str">
        <f>VLOOKUP(B56,ДБ,4,FALSE)</f>
        <v>ВИФК</v>
      </c>
      <c r="F56" s="24" t="s">
        <v>13</v>
      </c>
      <c r="G56" s="24" t="s">
        <v>1125</v>
      </c>
      <c r="H56" s="24"/>
      <c r="I56" s="24" t="str">
        <f>VLOOKUP(B56,ДБ,8,FALSE)</f>
        <v>б / р</v>
      </c>
      <c r="J56" s="24" t="str">
        <f>VLOOKUP(B56,ДБ,9,FALSE)</f>
        <v>0:36:45 (45)</v>
      </c>
      <c r="K56" s="24" t="str">
        <f>VLOOKUP(B56,ДБ,10,FALSE)</f>
        <v>1:16:09 (54,-9)</v>
      </c>
      <c r="L56" s="24" t="str">
        <f>VLOOKUP(B56,ДБ,11,FALSE)</f>
        <v>1:55:32</v>
      </c>
    </row>
    <row r="57" spans="1:12" ht="15">
      <c r="A57" s="28">
        <v>52</v>
      </c>
      <c r="B57" s="28">
        <v>87</v>
      </c>
      <c r="C57" s="23" t="str">
        <f>VLOOKUP(B57,ДБ,2,FALSE)</f>
        <v>МАГИЛЬНЫЙ</v>
      </c>
      <c r="D57" s="23" t="str">
        <f>VLOOKUP(B57,ДБ,3,FALSE)</f>
        <v>Александр</v>
      </c>
      <c r="E57" s="24"/>
      <c r="F57" s="24" t="s">
        <v>13</v>
      </c>
      <c r="G57" s="24" t="s">
        <v>1126</v>
      </c>
      <c r="H57" s="24"/>
      <c r="I57" s="24" t="str">
        <f>VLOOKUP(B57,ДБ,8,FALSE)</f>
        <v>б / р</v>
      </c>
      <c r="J57" s="24" t="str">
        <f>VLOOKUP(B57,ДБ,9,FALSE)</f>
        <v>0:34:44 (24)</v>
      </c>
      <c r="K57" s="24" t="str">
        <f>VLOOKUP(B57,ДБ,10,FALSE)</f>
        <v>1:13:45 (39,-15)</v>
      </c>
      <c r="L57" s="24" t="str">
        <f>VLOOKUP(B57,ДБ,11,FALSE)</f>
        <v>1:55:47</v>
      </c>
    </row>
    <row r="58" spans="1:12" ht="15">
      <c r="A58" s="28">
        <v>53</v>
      </c>
      <c r="B58" s="28">
        <v>57</v>
      </c>
      <c r="C58" s="23" t="str">
        <f>VLOOKUP(B58,ДБ,2,FALSE)</f>
        <v>ФУРЦЕВ</v>
      </c>
      <c r="D58" s="23" t="str">
        <f>VLOOKUP(B58,ДБ,3,FALSE)</f>
        <v>Вячеслав</v>
      </c>
      <c r="E58" s="24" t="str">
        <f>VLOOKUP(B58,ДБ,4,FALSE)</f>
        <v>За Ленинград!</v>
      </c>
      <c r="F58" s="24" t="s">
        <v>13</v>
      </c>
      <c r="G58" s="24" t="s">
        <v>1127</v>
      </c>
      <c r="H58" s="24"/>
      <c r="I58" s="24" t="str">
        <f>VLOOKUP(B58,ДБ,8,FALSE)</f>
        <v>Альпинист России*</v>
      </c>
      <c r="J58" s="24" t="str">
        <f>VLOOKUP(B58,ДБ,9,FALSE)</f>
        <v>0:39:56 (94)</v>
      </c>
      <c r="K58" s="24" t="str">
        <f>VLOOKUP(B58,ДБ,10,FALSE)</f>
        <v>1:18:46 (73,+21)</v>
      </c>
      <c r="L58" s="24" t="str">
        <f>VLOOKUP(B58,ДБ,11,FALSE)</f>
        <v>1:56:08</v>
      </c>
    </row>
    <row r="59" spans="1:12" ht="15">
      <c r="A59" s="28">
        <v>54</v>
      </c>
      <c r="B59" s="28">
        <v>85</v>
      </c>
      <c r="C59" s="23" t="str">
        <f>VLOOKUP(B59,ДБ,2,FALSE)</f>
        <v>ТАРАСОВ</v>
      </c>
      <c r="D59" s="23" t="str">
        <f>VLOOKUP(B59,ДБ,3,FALSE)</f>
        <v>Алексей</v>
      </c>
      <c r="E59" s="24" t="str">
        <f>VLOOKUP(B59,ДБ,4,FALSE)</f>
        <v>Политехник</v>
      </c>
      <c r="F59" s="24" t="s">
        <v>13</v>
      </c>
      <c r="G59" s="24" t="s">
        <v>1128</v>
      </c>
      <c r="H59" s="24"/>
      <c r="I59" s="24" t="str">
        <f>VLOOKUP(B59,ДБ,8,FALSE)</f>
        <v>III*</v>
      </c>
      <c r="J59" s="24" t="str">
        <f>VLOOKUP(B59,ДБ,9,FALSE)</f>
        <v>0:36:44 (44)</v>
      </c>
      <c r="K59" s="24" t="str">
        <f>VLOOKUP(B59,ДБ,10,FALSE)</f>
        <v>1:16:40 (56,-12)</v>
      </c>
      <c r="L59" s="24" t="str">
        <f>VLOOKUP(B59,ДБ,11,FALSE)</f>
        <v>1:56:41</v>
      </c>
    </row>
    <row r="60" spans="1:12" ht="15">
      <c r="A60" s="28">
        <v>55</v>
      </c>
      <c r="B60" s="28">
        <v>141</v>
      </c>
      <c r="C60" s="23" t="str">
        <f>VLOOKUP(B60,ДБ,2,FALSE)</f>
        <v>КУЗНЕЦОВ</v>
      </c>
      <c r="D60" s="23" t="str">
        <f>VLOOKUP(B60,ДБ,3,FALSE)</f>
        <v>Дмитрий</v>
      </c>
      <c r="E60" s="24" t="str">
        <f>VLOOKUP(B60,ДБ,4,FALSE)</f>
        <v>Технолог</v>
      </c>
      <c r="F60" s="24" t="s">
        <v>13</v>
      </c>
      <c r="G60" s="24" t="s">
        <v>1129</v>
      </c>
      <c r="H60" s="24"/>
      <c r="I60" s="24" t="str">
        <f>VLOOKUP(B60,ДБ,8,FALSE)</f>
        <v>III</v>
      </c>
      <c r="J60" s="24" t="str">
        <f>VLOOKUP(B60,ДБ,9,FALSE)</f>
        <v>0:37:32 (52)</v>
      </c>
      <c r="K60" s="24" t="str">
        <f>VLOOKUP(B60,ДБ,10,FALSE)</f>
        <v>1:17:32 (62,-10)</v>
      </c>
      <c r="L60" s="24" t="str">
        <f>VLOOKUP(B60,ДБ,11,FALSE)</f>
        <v>1:57:10</v>
      </c>
    </row>
    <row r="61" spans="1:12" ht="15">
      <c r="A61" s="28">
        <v>56</v>
      </c>
      <c r="B61" s="28">
        <v>127</v>
      </c>
      <c r="C61" s="23" t="str">
        <f>VLOOKUP(B61,ДБ,2,FALSE)</f>
        <v>ЛОКТЕВ</v>
      </c>
      <c r="D61" s="23" t="str">
        <f>VLOOKUP(B61,ДБ,3,FALSE)</f>
        <v>Евгений</v>
      </c>
      <c r="E61" s="24" t="str">
        <f>VLOOKUP(B61,ДБ,4,FALSE)</f>
        <v>RedFox</v>
      </c>
      <c r="F61" s="24" t="s">
        <v>13</v>
      </c>
      <c r="G61" s="24" t="s">
        <v>1130</v>
      </c>
      <c r="H61" s="24"/>
      <c r="I61" s="24">
        <f>VLOOKUP(B61,ДБ,8,FALSE)</f>
        <v>0</v>
      </c>
      <c r="J61" s="24" t="str">
        <f>VLOOKUP(B61,ДБ,9,FALSE)</f>
        <v>0:35:45 (35)</v>
      </c>
      <c r="K61" s="24" t="str">
        <f>VLOOKUP(B61,ДБ,10,FALSE)</f>
        <v>1:14:17 (41,-6)</v>
      </c>
      <c r="L61" s="24" t="str">
        <f>VLOOKUP(B61,ДБ,11,FALSE)</f>
        <v>1:57:17</v>
      </c>
    </row>
    <row r="62" spans="1:12" ht="15">
      <c r="A62" s="28">
        <v>57</v>
      </c>
      <c r="B62" s="28">
        <v>179</v>
      </c>
      <c r="C62" s="23" t="str">
        <f>VLOOKUP(B62,ДБ,2,FALSE)</f>
        <v>МОКРОБОРОДОВ</v>
      </c>
      <c r="D62" s="23" t="str">
        <f>VLOOKUP(B62,ДБ,3,FALSE)</f>
        <v>Иван</v>
      </c>
      <c r="E62" s="24"/>
      <c r="F62" s="24" t="s">
        <v>13</v>
      </c>
      <c r="G62" s="24" t="s">
        <v>1131</v>
      </c>
      <c r="H62" s="24"/>
      <c r="I62" s="24" t="str">
        <f>VLOOKUP(B62,ДБ,8,FALSE)</f>
        <v>б / р</v>
      </c>
      <c r="J62" s="24" t="str">
        <f>VLOOKUP(B62,ДБ,9,FALSE)</f>
        <v>0:38:53 (73)</v>
      </c>
      <c r="K62" s="24" t="str">
        <f>VLOOKUP(B62,ДБ,10,FALSE)</f>
        <v>1:17:41 (63,+10)</v>
      </c>
      <c r="L62" s="24" t="str">
        <f>VLOOKUP(B62,ДБ,11,FALSE)</f>
        <v>1:57:39</v>
      </c>
    </row>
    <row r="63" spans="1:12" ht="15">
      <c r="A63" s="28">
        <v>58</v>
      </c>
      <c r="B63" s="28">
        <v>24</v>
      </c>
      <c r="C63" s="23" t="str">
        <f>VLOOKUP(B63,ДБ,2,FALSE)</f>
        <v>БОГДАНОВ</v>
      </c>
      <c r="D63" s="23" t="str">
        <f>VLOOKUP(B63,ДБ,3,FALSE)</f>
        <v>Юрий</v>
      </c>
      <c r="E63" s="24" t="str">
        <f>VLOOKUP(B63,ДБ,4,FALSE)</f>
        <v>VOKUEVA TEAM</v>
      </c>
      <c r="F63" s="24" t="s">
        <v>13</v>
      </c>
      <c r="G63" s="24" t="s">
        <v>1132</v>
      </c>
      <c r="H63" s="24"/>
      <c r="I63" s="24" t="str">
        <f>VLOOKUP(B63,ДБ,8,FALSE)</f>
        <v>б / р</v>
      </c>
      <c r="J63" s="24" t="str">
        <f>VLOOKUP(B63,ДБ,9,FALSE)</f>
        <v>0:39:41 (86)</v>
      </c>
      <c r="K63" s="24" t="str">
        <f>VLOOKUP(B63,ДБ,10,FALSE)</f>
        <v>1:19:21 (78,+8)</v>
      </c>
      <c r="L63" s="24" t="str">
        <f>VLOOKUP(B63,ДБ,11,FALSE)</f>
        <v>1:58:25</v>
      </c>
    </row>
    <row r="64" spans="1:12" ht="15">
      <c r="A64" s="28">
        <v>59</v>
      </c>
      <c r="B64" s="28">
        <v>25</v>
      </c>
      <c r="C64" s="23" t="str">
        <f>VLOOKUP(B64,ДБ,2,FALSE)</f>
        <v>ТИХОНОВ</v>
      </c>
      <c r="D64" s="23" t="str">
        <f>VLOOKUP(B64,ДБ,3,FALSE)</f>
        <v>Сергей</v>
      </c>
      <c r="E64" s="24"/>
      <c r="F64" s="24" t="s">
        <v>13</v>
      </c>
      <c r="G64" s="24" t="s">
        <v>1133</v>
      </c>
      <c r="H64" s="24"/>
      <c r="I64" s="24" t="str">
        <f>VLOOKUP(B64,ДБ,8,FALSE)</f>
        <v>б / р</v>
      </c>
      <c r="J64" s="24" t="str">
        <f>VLOOKUP(B64,ДБ,9,FALSE)</f>
        <v>0:38:47 (71)</v>
      </c>
      <c r="K64" s="24" t="str">
        <f>VLOOKUP(B64,ДБ,10,FALSE)</f>
        <v>1:18:13 (71)</v>
      </c>
      <c r="L64" s="24" t="str">
        <f>VLOOKUP(B64,ДБ,11,FALSE)</f>
        <v>1:58:33</v>
      </c>
    </row>
    <row r="65" spans="1:12" ht="15">
      <c r="A65" s="28">
        <v>60</v>
      </c>
      <c r="B65" s="28">
        <v>54</v>
      </c>
      <c r="C65" s="23" t="str">
        <f>VLOOKUP(B65,ДБ,2,FALSE)</f>
        <v>ПЕТРОВИЧ</v>
      </c>
      <c r="D65" s="23" t="str">
        <f>VLOOKUP(B65,ДБ,3,FALSE)</f>
        <v>Сергей</v>
      </c>
      <c r="E65" s="24" t="str">
        <f>VLOOKUP(B65,ДБ,4,FALSE)</f>
        <v>ОГК</v>
      </c>
      <c r="F65" s="24" t="s">
        <v>13</v>
      </c>
      <c r="G65" s="24" t="s">
        <v>1134</v>
      </c>
      <c r="H65" s="24"/>
      <c r="I65" s="24" t="str">
        <f>VLOOKUP(B65,ДБ,8,FALSE)</f>
        <v>Альпинист России</v>
      </c>
      <c r="J65" s="24" t="str">
        <f>VLOOKUP(B65,ДБ,9,FALSE)</f>
        <v>0:37:53 (56)</v>
      </c>
      <c r="K65" s="24" t="str">
        <f>VLOOKUP(B65,ДБ,10,FALSE)</f>
        <v>1:16:48 (58,-2)</v>
      </c>
      <c r="L65" s="24" t="str">
        <f>VLOOKUP(B65,ДБ,11,FALSE)</f>
        <v>1:58:41</v>
      </c>
    </row>
    <row r="66" spans="1:12" ht="15">
      <c r="A66" s="28">
        <v>61</v>
      </c>
      <c r="B66" s="28">
        <v>101</v>
      </c>
      <c r="C66" s="23" t="str">
        <f>VLOOKUP(B66,ДБ,2,FALSE)</f>
        <v>ЕЛИСЕЕВ</v>
      </c>
      <c r="D66" s="23" t="str">
        <f>VLOOKUP(B66,ДБ,3,FALSE)</f>
        <v>Сергей</v>
      </c>
      <c r="E66" s="24" t="str">
        <f>VLOOKUP(B66,ДБ,4,FALSE)</f>
        <v>Технолог</v>
      </c>
      <c r="F66" s="24" t="s">
        <v>13</v>
      </c>
      <c r="G66" s="24" t="s">
        <v>1135</v>
      </c>
      <c r="H66" s="24"/>
      <c r="I66" s="24" t="str">
        <f>VLOOKUP(B66,ДБ,8,FALSE)</f>
        <v>II</v>
      </c>
      <c r="J66" s="24" t="str">
        <f>VLOOKUP(B66,ДБ,9,FALSE)</f>
        <v>0:39:34 (85)</v>
      </c>
      <c r="K66" s="24" t="str">
        <f>VLOOKUP(B66,ДБ,10,FALSE)</f>
        <v>1:18:40 (72,+13)</v>
      </c>
      <c r="L66" s="24" t="str">
        <f>VLOOKUP(B66,ДБ,11,FALSE)</f>
        <v>1:58:42</v>
      </c>
    </row>
    <row r="67" spans="1:12" ht="15">
      <c r="A67" s="28">
        <v>62</v>
      </c>
      <c r="B67" s="28">
        <v>40</v>
      </c>
      <c r="C67" s="23" t="str">
        <f>VLOOKUP(B67,ДБ,2,FALSE)</f>
        <v>ВАСИН</v>
      </c>
      <c r="D67" s="23" t="str">
        <f>VLOOKUP(B67,ДБ,3,FALSE)</f>
        <v>Михаил</v>
      </c>
      <c r="E67" s="24" t="str">
        <f>VLOOKUP(B67,ДБ,4,FALSE)</f>
        <v>WHITE WOLVES</v>
      </c>
      <c r="F67" s="24" t="s">
        <v>13</v>
      </c>
      <c r="G67" s="24" t="s">
        <v>1136</v>
      </c>
      <c r="H67" s="24"/>
      <c r="I67" s="24" t="str">
        <f>VLOOKUP(B67,ДБ,8,FALSE)</f>
        <v>б / р</v>
      </c>
      <c r="J67" s="24" t="str">
        <f>VLOOKUP(B67,ДБ,9,FALSE)</f>
        <v>0:38:09 (60)</v>
      </c>
      <c r="K67" s="24" t="str">
        <f>VLOOKUP(B67,ДБ,10,FALSE)</f>
        <v>1:17:58 (69,-9)</v>
      </c>
      <c r="L67" s="24" t="str">
        <f>VLOOKUP(B67,ДБ,11,FALSE)</f>
        <v>1:58:42</v>
      </c>
    </row>
    <row r="68" spans="1:12" ht="15">
      <c r="A68" s="28">
        <v>63</v>
      </c>
      <c r="B68" s="28">
        <v>186</v>
      </c>
      <c r="C68" s="23" t="str">
        <f>VLOOKUP(B68,ДБ,2,FALSE)</f>
        <v>ЦАРУК</v>
      </c>
      <c r="D68" s="23" t="str">
        <f>VLOOKUP(B68,ДБ,3,FALSE)</f>
        <v>Евгений</v>
      </c>
      <c r="E68" s="24" t="str">
        <f>VLOOKUP(B68,ДБ,4,FALSE)</f>
        <v>VOKUEVA TEAM</v>
      </c>
      <c r="F68" s="24" t="s">
        <v>13</v>
      </c>
      <c r="G68" s="24" t="s">
        <v>1137</v>
      </c>
      <c r="H68" s="24"/>
      <c r="I68" s="24" t="str">
        <f>VLOOKUP(B68,ДБ,8,FALSE)</f>
        <v>б / р</v>
      </c>
      <c r="J68" s="24" t="str">
        <f>VLOOKUP(B68,ДБ,9,FALSE)</f>
        <v>0:40:12 (98)</v>
      </c>
      <c r="K68" s="24" t="str">
        <f>VLOOKUP(B68,ДБ,10,FALSE)</f>
        <v>1:20:28 (90,+8)</v>
      </c>
      <c r="L68" s="24" t="str">
        <f>VLOOKUP(B68,ДБ,11,FALSE)</f>
        <v>1:59:02</v>
      </c>
    </row>
    <row r="69" spans="1:12" ht="15">
      <c r="A69" s="28">
        <v>64</v>
      </c>
      <c r="B69" s="28">
        <v>130</v>
      </c>
      <c r="C69" s="23" t="str">
        <f>VLOOKUP(B69,ДБ,2,FALSE)</f>
        <v>АВДЕЕВ</v>
      </c>
      <c r="D69" s="23" t="str">
        <f>VLOOKUP(B69,ДБ,3,FALSE)</f>
        <v>Дмитрий</v>
      </c>
      <c r="E69" s="24" t="str">
        <f>VLOOKUP(B69,ДБ,4,FALSE)</f>
        <v>VOKUEVA TEAM</v>
      </c>
      <c r="F69" s="24" t="s">
        <v>13</v>
      </c>
      <c r="G69" s="24" t="s">
        <v>1138</v>
      </c>
      <c r="H69" s="24"/>
      <c r="I69" s="24" t="str">
        <f>VLOOKUP(B69,ДБ,8,FALSE)</f>
        <v>б / р</v>
      </c>
      <c r="J69" s="24" t="str">
        <f>VLOOKUP(B69,ДБ,9,FALSE)</f>
        <v>0:39:22 (81)</v>
      </c>
      <c r="K69" s="24" t="str">
        <f>VLOOKUP(B69,ДБ,10,FALSE)</f>
        <v>1:19:18 (77,+4)</v>
      </c>
      <c r="L69" s="24" t="str">
        <f>VLOOKUP(B69,ДБ,11,FALSE)</f>
        <v>1:59:12</v>
      </c>
    </row>
    <row r="70" spans="1:12" ht="15">
      <c r="A70" s="28">
        <v>65</v>
      </c>
      <c r="B70" s="28">
        <v>128</v>
      </c>
      <c r="C70" s="23" t="str">
        <f>VLOOKUP(B70,ДБ,2,FALSE)</f>
        <v>ВЫСОЦКИЙ</v>
      </c>
      <c r="D70" s="23" t="str">
        <f>VLOOKUP(B70,ДБ,3,FALSE)</f>
        <v>Игорь</v>
      </c>
      <c r="E70" s="24" t="str">
        <f>VLOOKUP(B70,ДБ,4,FALSE)</f>
        <v>WHITE WOLVES</v>
      </c>
      <c r="F70" s="24" t="s">
        <v>13</v>
      </c>
      <c r="G70" s="24" t="s">
        <v>1139</v>
      </c>
      <c r="H70" s="24"/>
      <c r="I70" s="24" t="str">
        <f>VLOOKUP(B70,ДБ,8,FALSE)</f>
        <v>б / р</v>
      </c>
      <c r="J70" s="24" t="str">
        <f>VLOOKUP(B70,ДБ,9,FALSE)</f>
        <v>0:39:52 (92)</v>
      </c>
      <c r="K70" s="24" t="str">
        <f>VLOOKUP(B70,ДБ,10,FALSE)</f>
        <v>1:19:45 (84,+8)</v>
      </c>
      <c r="L70" s="24" t="str">
        <f>VLOOKUP(B70,ДБ,11,FALSE)</f>
        <v>1:59:19</v>
      </c>
    </row>
    <row r="71" spans="1:12" ht="15">
      <c r="A71" s="28">
        <v>66</v>
      </c>
      <c r="B71" s="28">
        <v>106</v>
      </c>
      <c r="C71" s="23" t="str">
        <f>VLOOKUP(B71,ДБ,2,FALSE)</f>
        <v>КАРЛЫХАНОВ</v>
      </c>
      <c r="D71" s="23" t="str">
        <f>VLOOKUP(B71,ДБ,3,FALSE)</f>
        <v>Алексей</v>
      </c>
      <c r="E71" s="24" t="str">
        <f>VLOOKUP(B71,ДБ,4,FALSE)</f>
        <v>VOKUEVA TEAM</v>
      </c>
      <c r="F71" s="24" t="s">
        <v>13</v>
      </c>
      <c r="G71" s="24" t="s">
        <v>1140</v>
      </c>
      <c r="H71" s="24"/>
      <c r="I71" s="24" t="str">
        <f>VLOOKUP(B71,ДБ,8,FALSE)</f>
        <v>б / р</v>
      </c>
      <c r="J71" s="24" t="str">
        <f>VLOOKUP(B71,ДБ,9,FALSE)</f>
        <v>0:39:49 (90)</v>
      </c>
      <c r="K71" s="24" t="str">
        <f>VLOOKUP(B71,ДБ,10,FALSE)</f>
        <v>1:19:08 (76,+14)</v>
      </c>
      <c r="L71" s="24" t="str">
        <f>VLOOKUP(B71,ДБ,11,FALSE)</f>
        <v>1:59:32</v>
      </c>
    </row>
    <row r="72" spans="1:12" ht="15">
      <c r="A72" s="28">
        <v>67</v>
      </c>
      <c r="B72" s="28">
        <v>116</v>
      </c>
      <c r="C72" s="23" t="str">
        <f>VLOOKUP(B72,ДБ,2,FALSE)</f>
        <v>ЦВЕТКОВ</v>
      </c>
      <c r="D72" s="23" t="str">
        <f>VLOOKUP(B72,ДБ,3,FALSE)</f>
        <v>Илья</v>
      </c>
      <c r="E72" s="24" t="str">
        <f>VLOOKUP(B72,ДБ,4,FALSE)</f>
        <v>Альпклуб СПбГУ Барс</v>
      </c>
      <c r="F72" s="24" t="s">
        <v>13</v>
      </c>
      <c r="G72" s="24" t="s">
        <v>1141</v>
      </c>
      <c r="H72" s="24"/>
      <c r="I72" s="24" t="str">
        <f>VLOOKUP(B72,ДБ,8,FALSE)</f>
        <v>III</v>
      </c>
      <c r="J72" s="24" t="str">
        <f>VLOOKUP(B72,ДБ,9,FALSE)</f>
        <v>0:38:00 (58)</v>
      </c>
      <c r="K72" s="24" t="str">
        <f>VLOOKUP(B72,ДБ,10,FALSE)</f>
        <v>1:17:48 (65,-7)</v>
      </c>
      <c r="L72" s="24" t="str">
        <f>VLOOKUP(B72,ДБ,11,FALSE)</f>
        <v>1:59:42</v>
      </c>
    </row>
    <row r="73" spans="1:12" ht="15">
      <c r="A73" s="28">
        <v>68</v>
      </c>
      <c r="B73" s="28">
        <v>56</v>
      </c>
      <c r="C73" s="23" t="str">
        <f>VLOOKUP(B73,ДБ,2,FALSE)</f>
        <v>ПАВЛОВ</v>
      </c>
      <c r="D73" s="23" t="str">
        <f>VLOOKUP(B73,ДБ,3,FALSE)</f>
        <v>Илья</v>
      </c>
      <c r="E73" s="24"/>
      <c r="F73" s="24" t="s">
        <v>13</v>
      </c>
      <c r="G73" s="24" t="s">
        <v>1142</v>
      </c>
      <c r="H73" s="24"/>
      <c r="I73" s="24" t="str">
        <f>VLOOKUP(B73,ДБ,8,FALSE)</f>
        <v>Альпинист России</v>
      </c>
      <c r="J73" s="24" t="str">
        <f>VLOOKUP(B73,ДБ,9,FALSE)</f>
        <v>0:38:59 (74)</v>
      </c>
      <c r="K73" s="24" t="str">
        <f>VLOOKUP(B73,ДБ,10,FALSE)</f>
        <v>1:19:35 (80,-6)</v>
      </c>
      <c r="L73" s="24" t="str">
        <f>VLOOKUP(B73,ДБ,11,FALSE)</f>
        <v>1:59:51</v>
      </c>
    </row>
    <row r="74" spans="1:12" ht="15">
      <c r="A74" s="28">
        <v>69</v>
      </c>
      <c r="B74" s="28">
        <v>349</v>
      </c>
      <c r="C74" s="23" t="str">
        <f>VLOOKUP(B74,ДБ,2,FALSE)</f>
        <v>МИХАЙЛОВ</v>
      </c>
      <c r="D74" s="23" t="str">
        <f>VLOOKUP(B74,ДБ,3,FALSE)</f>
        <v>Артём</v>
      </c>
      <c r="E74" s="24"/>
      <c r="F74" s="24" t="s">
        <v>13</v>
      </c>
      <c r="G74" s="24" t="s">
        <v>1143</v>
      </c>
      <c r="H74" s="24"/>
      <c r="I74" s="24" t="str">
        <f>VLOOKUP(B74,ДБ,8,FALSE)</f>
        <v>б / р</v>
      </c>
      <c r="J74" s="24" t="str">
        <f>VLOOKUP(B74,ДБ,9,FALSE)</f>
        <v>0:38:23 (66)</v>
      </c>
      <c r="K74" s="24" t="str">
        <f>VLOOKUP(B74,ДБ,10,FALSE)</f>
        <v>1:18:48 (74,-8)</v>
      </c>
      <c r="L74" s="24" t="str">
        <f>VLOOKUP(B74,ДБ,11,FALSE)</f>
        <v>1:59:55</v>
      </c>
    </row>
    <row r="75" spans="1:12" ht="15">
      <c r="A75" s="28">
        <v>70</v>
      </c>
      <c r="B75" s="28">
        <v>185</v>
      </c>
      <c r="C75" s="23" t="str">
        <f>VLOOKUP(B75,ДБ,2,FALSE)</f>
        <v>МУРАВЬЕВ</v>
      </c>
      <c r="D75" s="23" t="str">
        <f>VLOOKUP(B75,ДБ,3,FALSE)</f>
        <v>Алексей</v>
      </c>
      <c r="E75" s="24"/>
      <c r="F75" s="24" t="s">
        <v>13</v>
      </c>
      <c r="G75" s="24" t="s">
        <v>1144</v>
      </c>
      <c r="H75" s="24"/>
      <c r="I75" s="24" t="str">
        <f>VLOOKUP(B75,ДБ,8,FALSE)</f>
        <v>б / р</v>
      </c>
      <c r="J75" s="24" t="str">
        <f>VLOOKUP(B75,ДБ,9,FALSE)</f>
        <v>0:39:42 (88)</v>
      </c>
      <c r="K75" s="24" t="str">
        <f>VLOOKUP(B75,ДБ,10,FALSE)</f>
        <v>1:19:57 (85,+3)</v>
      </c>
      <c r="L75" s="24" t="str">
        <f>VLOOKUP(B75,ДБ,11,FALSE)</f>
        <v>2:00:01</v>
      </c>
    </row>
    <row r="76" spans="1:12" ht="15">
      <c r="A76" s="28">
        <v>71</v>
      </c>
      <c r="B76" s="28">
        <v>137</v>
      </c>
      <c r="C76" s="23" t="str">
        <f>VLOOKUP(B76,ДБ,2,FALSE)</f>
        <v>ОСЕТРОВ</v>
      </c>
      <c r="D76" s="23" t="str">
        <f>VLOOKUP(B76,ДБ,3,FALSE)</f>
        <v>Сергей</v>
      </c>
      <c r="E76" s="24"/>
      <c r="F76" s="24" t="s">
        <v>13</v>
      </c>
      <c r="G76" s="24" t="s">
        <v>1145</v>
      </c>
      <c r="H76" s="24"/>
      <c r="I76" s="24" t="str">
        <f>VLOOKUP(B76,ДБ,8,FALSE)</f>
        <v>б / р</v>
      </c>
      <c r="J76" s="24" t="str">
        <f>VLOOKUP(B76,ДБ,9,FALSE)</f>
        <v>0:39:25 (82)</v>
      </c>
      <c r="K76" s="24" t="str">
        <f>VLOOKUP(B76,ДБ,10,FALSE)</f>
        <v>1:19:43 (83,-1)</v>
      </c>
      <c r="L76" s="24" t="str">
        <f>VLOOKUP(B76,ДБ,11,FALSE)</f>
        <v>2:00:07</v>
      </c>
    </row>
    <row r="77" spans="1:12" ht="15">
      <c r="A77" s="28">
        <v>72</v>
      </c>
      <c r="B77" s="28">
        <v>183</v>
      </c>
      <c r="C77" s="23" t="str">
        <f>VLOOKUP(B77,ДБ,2,FALSE)</f>
        <v>ВОРОНИН</v>
      </c>
      <c r="D77" s="23" t="str">
        <f>VLOOKUP(B77,ДБ,3,FALSE)</f>
        <v>Алексей</v>
      </c>
      <c r="E77" s="24" t="str">
        <f>VLOOKUP(B77,ДБ,4,FALSE)</f>
        <v>ВИФК</v>
      </c>
      <c r="F77" s="24" t="s">
        <v>13</v>
      </c>
      <c r="G77" s="24" t="s">
        <v>1146</v>
      </c>
      <c r="H77" s="24"/>
      <c r="I77" s="24" t="str">
        <f>VLOOKUP(B77,ДБ,8,FALSE)</f>
        <v>Альпинист России*</v>
      </c>
      <c r="J77" s="24" t="str">
        <f>VLOOKUP(B77,ДБ,9,FALSE)</f>
        <v>0:39:26 (83)</v>
      </c>
      <c r="K77" s="24" t="str">
        <f>VLOOKUP(B77,ДБ,10,FALSE)</f>
        <v>1:18:06 (70,+13)</v>
      </c>
      <c r="L77" s="24" t="str">
        <f>VLOOKUP(B77,ДБ,11,FALSE)</f>
        <v>2:00:13</v>
      </c>
    </row>
    <row r="78" spans="1:12" ht="15">
      <c r="A78" s="28">
        <v>73</v>
      </c>
      <c r="B78" s="28">
        <v>180</v>
      </c>
      <c r="C78" s="23" t="str">
        <f>VLOOKUP(B78,ДБ,2,FALSE)</f>
        <v>ЕЛЫЖЕВ</v>
      </c>
      <c r="D78" s="23" t="str">
        <f>VLOOKUP(B78,ДБ,3,FALSE)</f>
        <v>Николай</v>
      </c>
      <c r="E78" s="24"/>
      <c r="F78" s="24" t="s">
        <v>13</v>
      </c>
      <c r="G78" s="24" t="s">
        <v>1147</v>
      </c>
      <c r="H78" s="24"/>
      <c r="I78" s="24" t="str">
        <f>VLOOKUP(B78,ДБ,8,FALSE)</f>
        <v>б / р</v>
      </c>
      <c r="J78" s="24" t="str">
        <f>VLOOKUP(B78,ДБ,9,FALSE)</f>
        <v>0:39:00 (75)</v>
      </c>
      <c r="K78" s="24" t="str">
        <f>VLOOKUP(B78,ДБ,10,FALSE)</f>
        <v>1:17:54 (68,+7)</v>
      </c>
      <c r="L78" s="24" t="str">
        <f>VLOOKUP(B78,ДБ,11,FALSE)</f>
        <v>2:00:59</v>
      </c>
    </row>
    <row r="79" spans="1:12" ht="15">
      <c r="A79" s="28">
        <v>74</v>
      </c>
      <c r="B79" s="28">
        <v>46</v>
      </c>
      <c r="C79" s="23" t="str">
        <f>VLOOKUP(B79,ДБ,2,FALSE)</f>
        <v>КАШАПОВ</v>
      </c>
      <c r="D79" s="23" t="str">
        <f>VLOOKUP(B79,ДБ,3,FALSE)</f>
        <v>Игорь</v>
      </c>
      <c r="E79" s="24"/>
      <c r="F79" s="24" t="s">
        <v>13</v>
      </c>
      <c r="G79" s="24" t="s">
        <v>1148</v>
      </c>
      <c r="H79" s="24"/>
      <c r="I79" s="24" t="str">
        <f>VLOOKUP(B79,ДБ,8,FALSE)</f>
        <v>б / р</v>
      </c>
      <c r="J79" s="24" t="str">
        <f>VLOOKUP(B79,ДБ,9,FALSE)</f>
        <v>0:38:33 (68)</v>
      </c>
      <c r="K79" s="24" t="str">
        <f>VLOOKUP(B79,ДБ,10,FALSE)</f>
        <v>1:19:28 (79,-11)</v>
      </c>
      <c r="L79" s="24" t="str">
        <f>VLOOKUP(B79,ДБ,11,FALSE)</f>
        <v>2:01:34</v>
      </c>
    </row>
    <row r="80" spans="1:12" ht="15">
      <c r="A80" s="28">
        <v>75</v>
      </c>
      <c r="B80" s="28">
        <v>117</v>
      </c>
      <c r="C80" s="23" t="str">
        <f>VLOOKUP(B80,ДБ,2,FALSE)</f>
        <v>ГЛАЗУНОВ</v>
      </c>
      <c r="D80" s="23" t="str">
        <f>VLOOKUP(B80,ДБ,3,FALSE)</f>
        <v>Андрей</v>
      </c>
      <c r="E80" s="24"/>
      <c r="F80" s="24" t="s">
        <v>13</v>
      </c>
      <c r="G80" s="24" t="s">
        <v>1149</v>
      </c>
      <c r="H80" s="24"/>
      <c r="I80" s="24" t="str">
        <f>VLOOKUP(B80,ДБ,8,FALSE)</f>
        <v>б / р</v>
      </c>
      <c r="J80" s="24" t="str">
        <f>VLOOKUP(B80,ДБ,9,FALSE)</f>
        <v>0:39:51 (91)</v>
      </c>
      <c r="K80" s="24" t="str">
        <f>VLOOKUP(B80,ДБ,10,FALSE)</f>
        <v>1:20:32 (91)</v>
      </c>
      <c r="L80" s="24" t="str">
        <f>VLOOKUP(B80,ДБ,11,FALSE)</f>
        <v>2:02:16</v>
      </c>
    </row>
    <row r="81" spans="1:12" ht="15">
      <c r="A81" s="28">
        <v>76</v>
      </c>
      <c r="B81" s="28">
        <v>81</v>
      </c>
      <c r="C81" s="23" t="str">
        <f>VLOOKUP(B81,ДБ,2,FALSE)</f>
        <v>ТРЕТЬЯКОВ</v>
      </c>
      <c r="D81" s="23" t="str">
        <f>VLOOKUP(B81,ДБ,3,FALSE)</f>
        <v>Семён</v>
      </c>
      <c r="E81" s="24"/>
      <c r="F81" s="24" t="s">
        <v>13</v>
      </c>
      <c r="G81" s="24" t="s">
        <v>1150</v>
      </c>
      <c r="H81" s="24"/>
      <c r="I81" s="24" t="str">
        <f>VLOOKUP(B81,ДБ,8,FALSE)</f>
        <v>б / р</v>
      </c>
      <c r="J81" s="24" t="str">
        <f>VLOOKUP(B81,ДБ,9,FALSE)</f>
        <v>0:41:32 (117)</v>
      </c>
      <c r="K81" s="24" t="str">
        <f>VLOOKUP(B81,ДБ,10,FALSE)</f>
        <v>1:22:38 (107,+10)</v>
      </c>
      <c r="L81" s="24" t="str">
        <f>VLOOKUP(B81,ДБ,11,FALSE)</f>
        <v>2:02:43</v>
      </c>
    </row>
    <row r="82" spans="1:12" ht="15">
      <c r="A82" s="28">
        <v>77</v>
      </c>
      <c r="B82" s="28">
        <v>90</v>
      </c>
      <c r="C82" s="23" t="str">
        <f>VLOOKUP(B82,ДБ,2,FALSE)</f>
        <v>ТЕРЕНТЬЕВ</v>
      </c>
      <c r="D82" s="23" t="str">
        <f>VLOOKUP(B82,ДБ,3,FALSE)</f>
        <v>Роман</v>
      </c>
      <c r="E82" s="24"/>
      <c r="F82" s="24" t="s">
        <v>13</v>
      </c>
      <c r="G82" s="24" t="s">
        <v>1151</v>
      </c>
      <c r="H82" s="24"/>
      <c r="I82" s="24" t="str">
        <f>VLOOKUP(B82,ДБ,8,FALSE)</f>
        <v>б / р</v>
      </c>
      <c r="J82" s="24" t="str">
        <f>VLOOKUP(B82,ДБ,9,FALSE)</f>
        <v>0:40:01 (97)</v>
      </c>
      <c r="K82" s="24" t="str">
        <f>VLOOKUP(B82,ДБ,10,FALSE)</f>
        <v>1:21:30 (94,+3)</v>
      </c>
      <c r="L82" s="24" t="str">
        <f>VLOOKUP(B82,ДБ,11,FALSE)</f>
        <v>2:02:44</v>
      </c>
    </row>
    <row r="83" spans="1:12" ht="15">
      <c r="A83" s="28">
        <v>78</v>
      </c>
      <c r="B83" s="28">
        <v>59</v>
      </c>
      <c r="C83" s="23" t="str">
        <f>VLOOKUP(B83,ДБ,2,FALSE)</f>
        <v>МОНАХОВ</v>
      </c>
      <c r="D83" s="23" t="str">
        <f>VLOOKUP(B83,ДБ,3,FALSE)</f>
        <v>Антон</v>
      </c>
      <c r="E83" s="24"/>
      <c r="F83" s="24" t="s">
        <v>13</v>
      </c>
      <c r="G83" s="24" t="s">
        <v>1152</v>
      </c>
      <c r="H83" s="24"/>
      <c r="I83" s="24" t="str">
        <f>VLOOKUP(B83,ДБ,8,FALSE)</f>
        <v>б / р</v>
      </c>
      <c r="J83" s="24" t="str">
        <f>VLOOKUP(B83,ДБ,9,FALSE)</f>
        <v>0:39:04 (77)</v>
      </c>
      <c r="K83" s="24" t="str">
        <f>VLOOKUP(B83,ДБ,10,FALSE)</f>
        <v>1:20:23 (87,-10)</v>
      </c>
      <c r="L83" s="24" t="str">
        <f>VLOOKUP(B83,ДБ,11,FALSE)</f>
        <v>2:02:48</v>
      </c>
    </row>
    <row r="84" spans="1:12" ht="15">
      <c r="A84" s="28">
        <v>79</v>
      </c>
      <c r="B84" s="28">
        <v>191</v>
      </c>
      <c r="C84" s="23" t="str">
        <f>VLOOKUP(B84,ДБ,2,FALSE)</f>
        <v>БЕРБЕНЦЕВ</v>
      </c>
      <c r="D84" s="23" t="str">
        <f>VLOOKUP(B84,ДБ,3,FALSE)</f>
        <v>Евгений</v>
      </c>
      <c r="E84" s="24" t="str">
        <f>VLOOKUP(B84,ДБ,4,FALSE)</f>
        <v>Dикие</v>
      </c>
      <c r="F84" s="24" t="s">
        <v>13</v>
      </c>
      <c r="G84" s="24" t="s">
        <v>1153</v>
      </c>
      <c r="H84" s="24"/>
      <c r="I84" s="24" t="str">
        <f>VLOOKUP(B84,ДБ,8,FALSE)</f>
        <v>б / р</v>
      </c>
      <c r="J84" s="24" t="str">
        <f>VLOOKUP(B84,ДБ,9,FALSE)</f>
        <v>0:41:43 (120)</v>
      </c>
      <c r="K84" s="24" t="str">
        <f>VLOOKUP(B84,ДБ,10,FALSE)</f>
        <v>1:23:02 (109,+11)</v>
      </c>
      <c r="L84" s="24" t="str">
        <f>VLOOKUP(B84,ДБ,11,FALSE)</f>
        <v>2:03:13</v>
      </c>
    </row>
    <row r="85" spans="1:12" ht="15">
      <c r="A85" s="28">
        <v>80</v>
      </c>
      <c r="B85" s="28">
        <v>181</v>
      </c>
      <c r="C85" s="23" t="str">
        <f>VLOOKUP(B85,ДБ,2,FALSE)</f>
        <v>ПОЛЯРУШ</v>
      </c>
      <c r="D85" s="23" t="str">
        <f>VLOOKUP(B85,ДБ,3,FALSE)</f>
        <v>Евгений</v>
      </c>
      <c r="E85" s="24" t="str">
        <f>VLOOKUP(B85,ДБ,4,FALSE)</f>
        <v>ОГК</v>
      </c>
      <c r="F85" s="24" t="s">
        <v>13</v>
      </c>
      <c r="G85" s="24" t="s">
        <v>1154</v>
      </c>
      <c r="H85" s="24"/>
      <c r="I85" s="24" t="str">
        <f>VLOOKUP(B85,ДБ,8,FALSE)</f>
        <v>Альпинист России*</v>
      </c>
      <c r="J85" s="24" t="str">
        <f>VLOOKUP(B85,ДБ,9,FALSE)</f>
        <v>0:40:01 (96)</v>
      </c>
      <c r="K85" s="24" t="str">
        <f>VLOOKUP(B85,ДБ,10,FALSE)</f>
        <v>1:21:22 (93,+3)</v>
      </c>
      <c r="L85" s="24" t="str">
        <f>VLOOKUP(B85,ДБ,11,FALSE)</f>
        <v>2:03:29</v>
      </c>
    </row>
    <row r="86" spans="1:12" ht="15">
      <c r="A86" s="28">
        <v>81</v>
      </c>
      <c r="B86" s="28">
        <v>109</v>
      </c>
      <c r="C86" s="23" t="str">
        <f>VLOOKUP(B86,ДБ,2,FALSE)</f>
        <v>ЛЕОНТЬЕВ</v>
      </c>
      <c r="D86" s="23" t="str">
        <f>VLOOKUP(B86,ДБ,3,FALSE)</f>
        <v>Андрей</v>
      </c>
      <c r="E86" s="24" t="str">
        <f>VLOOKUP(B86,ДБ,4,FALSE)</f>
        <v>Политехник</v>
      </c>
      <c r="F86" s="24" t="s">
        <v>13</v>
      </c>
      <c r="G86" s="24" t="s">
        <v>1155</v>
      </c>
      <c r="H86" s="24"/>
      <c r="I86" s="24" t="str">
        <f>VLOOKUP(B86,ДБ,8,FALSE)</f>
        <v>б / р</v>
      </c>
      <c r="J86" s="24" t="str">
        <f>VLOOKUP(B86,ДБ,9,FALSE)</f>
        <v>0:40:36 (103)</v>
      </c>
      <c r="K86" s="24" t="str">
        <f>VLOOKUP(B86,ДБ,10,FALSE)</f>
        <v>1:21:32 (95,+8)</v>
      </c>
      <c r="L86" s="24" t="str">
        <f>VLOOKUP(B86,ДБ,11,FALSE)</f>
        <v>2:03:32</v>
      </c>
    </row>
    <row r="87" spans="1:12" ht="15">
      <c r="A87" s="28">
        <v>82</v>
      </c>
      <c r="B87" s="28">
        <v>152</v>
      </c>
      <c r="C87" s="23" t="str">
        <f>VLOOKUP(B87,ДБ,2,FALSE)</f>
        <v>ЛЕБЕДЕВ</v>
      </c>
      <c r="D87" s="23" t="str">
        <f>VLOOKUP(B87,ДБ,3,FALSE)</f>
        <v>Евгений</v>
      </c>
      <c r="E87" s="24" t="str">
        <f>VLOOKUP(B87,ДБ,4,FALSE)</f>
        <v>Политехник</v>
      </c>
      <c r="F87" s="24" t="s">
        <v>13</v>
      </c>
      <c r="G87" s="24" t="s">
        <v>1156</v>
      </c>
      <c r="H87" s="24"/>
      <c r="I87" s="24" t="str">
        <f>VLOOKUP(B87,ДБ,8,FALSE)</f>
        <v>б / р</v>
      </c>
      <c r="J87" s="24" t="str">
        <f>VLOOKUP(B87,ДБ,9,FALSE)</f>
        <v>0:44:02 (147)</v>
      </c>
      <c r="K87" s="24" t="str">
        <f>VLOOKUP(B87,ДБ,10,FALSE)</f>
        <v>1:23:10 (110,+37)</v>
      </c>
      <c r="L87" s="24" t="str">
        <f>VLOOKUP(B87,ДБ,11,FALSE)</f>
        <v>2:04:10</v>
      </c>
    </row>
    <row r="88" spans="1:12" ht="15">
      <c r="A88" s="28">
        <v>83</v>
      </c>
      <c r="B88" s="28">
        <v>182</v>
      </c>
      <c r="C88" s="23" t="str">
        <f>VLOOKUP(B88,ДБ,2,FALSE)</f>
        <v>ПОСТНИКОВ</v>
      </c>
      <c r="D88" s="23" t="str">
        <f>VLOOKUP(B88,ДБ,3,FALSE)</f>
        <v>Алексей</v>
      </c>
      <c r="E88" s="24"/>
      <c r="F88" s="24" t="s">
        <v>13</v>
      </c>
      <c r="G88" s="24" t="s">
        <v>1157</v>
      </c>
      <c r="H88" s="24"/>
      <c r="I88" s="24" t="str">
        <f>VLOOKUP(B88,ДБ,8,FALSE)</f>
        <v>б / р</v>
      </c>
      <c r="J88" s="24" t="str">
        <f>VLOOKUP(B88,ДБ,9,FALSE)</f>
        <v>0:41:19 (113)</v>
      </c>
      <c r="K88" s="24" t="str">
        <f>VLOOKUP(B88,ДБ,10,FALSE)</f>
        <v>1:22:34 (105,+8)</v>
      </c>
      <c r="L88" s="24" t="str">
        <f>VLOOKUP(B88,ДБ,11,FALSE)</f>
        <v>2:04:13</v>
      </c>
    </row>
    <row r="89" spans="1:12" ht="15">
      <c r="A89" s="28">
        <v>84</v>
      </c>
      <c r="B89" s="28">
        <v>91</v>
      </c>
      <c r="C89" s="23" t="str">
        <f>VLOOKUP(B89,ДБ,2,FALSE)</f>
        <v>МОЖАЕВ</v>
      </c>
      <c r="D89" s="23" t="str">
        <f>VLOOKUP(B89,ДБ,3,FALSE)</f>
        <v>Пётр</v>
      </c>
      <c r="E89" s="24"/>
      <c r="F89" s="24" t="s">
        <v>13</v>
      </c>
      <c r="G89" s="24" t="s">
        <v>1158</v>
      </c>
      <c r="H89" s="24"/>
      <c r="I89" s="24">
        <f>VLOOKUP(B89,ДБ,8,FALSE)</f>
        <v>0</v>
      </c>
      <c r="J89" s="24" t="str">
        <f>VLOOKUP(B89,ДБ,9,FALSE)</f>
        <v>0:40:32 (101)</v>
      </c>
      <c r="K89" s="24" t="str">
        <f>VLOOKUP(B89,ДБ,10,FALSE)</f>
        <v>1:22:01 (101)</v>
      </c>
      <c r="L89" s="24" t="str">
        <f>VLOOKUP(B89,ДБ,11,FALSE)</f>
        <v>2:04:14</v>
      </c>
    </row>
    <row r="90" spans="1:12" ht="15">
      <c r="A90" s="28">
        <v>85</v>
      </c>
      <c r="B90" s="28">
        <v>86</v>
      </c>
      <c r="C90" s="23" t="str">
        <f>VLOOKUP(B90,ДБ,2,FALSE)</f>
        <v>КОРОЛЬКОВ</v>
      </c>
      <c r="D90" s="23" t="str">
        <f>VLOOKUP(B90,ДБ,3,FALSE)</f>
        <v>Никита</v>
      </c>
      <c r="E90" s="24" t="str">
        <f>VLOOKUP(B90,ДБ,4,FALSE)</f>
        <v>Dикие</v>
      </c>
      <c r="F90" s="24" t="s">
        <v>13</v>
      </c>
      <c r="G90" s="24" t="s">
        <v>1159</v>
      </c>
      <c r="H90" s="24"/>
      <c r="I90" s="24" t="str">
        <f>VLOOKUP(B90,ДБ,8,FALSE)</f>
        <v>б / р</v>
      </c>
      <c r="J90" s="24" t="str">
        <f>VLOOKUP(B90,ДБ,9,FALSE)</f>
        <v>0:38:18 (62)</v>
      </c>
      <c r="K90" s="24" t="str">
        <f>VLOOKUP(B90,ДБ,10,FALSE)</f>
        <v>1:19:38 (82,-20)</v>
      </c>
      <c r="L90" s="24" t="str">
        <f>VLOOKUP(B90,ДБ,11,FALSE)</f>
        <v>2:04:27</v>
      </c>
    </row>
    <row r="91" spans="1:12" ht="15">
      <c r="A91" s="28">
        <v>86</v>
      </c>
      <c r="B91" s="28">
        <v>103</v>
      </c>
      <c r="C91" s="23" t="str">
        <f>VLOOKUP(B91,ДБ,2,FALSE)</f>
        <v>ЗВЕРЕВ</v>
      </c>
      <c r="D91" s="23" t="str">
        <f>VLOOKUP(B91,ДБ,3,FALSE)</f>
        <v>Сергей</v>
      </c>
      <c r="E91" s="24" t="str">
        <f>VLOOKUP(B91,ДБ,4,FALSE)</f>
        <v>Политехник</v>
      </c>
      <c r="F91" s="24" t="s">
        <v>13</v>
      </c>
      <c r="G91" s="24" t="s">
        <v>1160</v>
      </c>
      <c r="H91" s="24"/>
      <c r="I91" s="24" t="str">
        <f>VLOOKUP(B91,ДБ,8,FALSE)</f>
        <v>Альпинист России</v>
      </c>
      <c r="J91" s="24" t="str">
        <f>VLOOKUP(B91,ДБ,9,FALSE)</f>
        <v>0:42:22 (125)</v>
      </c>
      <c r="K91" s="24" t="str">
        <f>VLOOKUP(B91,ДБ,10,FALSE)</f>
        <v>1:23:48 (114,+11)</v>
      </c>
      <c r="L91" s="24" t="str">
        <f>VLOOKUP(B91,ДБ,11,FALSE)</f>
        <v>2:04:49</v>
      </c>
    </row>
    <row r="92" spans="1:12" ht="15">
      <c r="A92" s="28">
        <v>87</v>
      </c>
      <c r="B92" s="28">
        <v>66</v>
      </c>
      <c r="C92" s="23" t="str">
        <f>VLOOKUP(B92,ДБ,2,FALSE)</f>
        <v>ГАЗАРЬЯНЦ</v>
      </c>
      <c r="D92" s="23" t="str">
        <f>VLOOKUP(B92,ДБ,3,FALSE)</f>
        <v>Газар</v>
      </c>
      <c r="E92" s="24" t="str">
        <f>VLOOKUP(B92,ДБ,4,FALSE)</f>
        <v>Штурм</v>
      </c>
      <c r="F92" s="24" t="s">
        <v>13</v>
      </c>
      <c r="G92" s="24" t="s">
        <v>1161</v>
      </c>
      <c r="H92" s="24"/>
      <c r="I92" s="24" t="str">
        <f>VLOOKUP(B92,ДБ,8,FALSE)</f>
        <v>II</v>
      </c>
      <c r="J92" s="24" t="str">
        <f>VLOOKUP(B92,ДБ,9,FALSE)</f>
        <v>0:40:16 (99)</v>
      </c>
      <c r="K92" s="24" t="str">
        <f>VLOOKUP(B92,ДБ,10,FALSE)</f>
        <v>1:21:52 (98,+1)</v>
      </c>
      <c r="L92" s="24" t="str">
        <f>VLOOKUP(B92,ДБ,11,FALSE)</f>
        <v>2:05:31</v>
      </c>
    </row>
    <row r="93" spans="1:12" ht="15">
      <c r="A93" s="28">
        <v>88</v>
      </c>
      <c r="B93" s="28">
        <v>194</v>
      </c>
      <c r="C93" s="23" t="str">
        <f>VLOOKUP(B93,ДБ,2,FALSE)</f>
        <v>КАЛЕДИН</v>
      </c>
      <c r="D93" s="23" t="str">
        <f>VLOOKUP(B93,ДБ,3,FALSE)</f>
        <v>Антон</v>
      </c>
      <c r="E93" s="24"/>
      <c r="F93" s="24" t="s">
        <v>13</v>
      </c>
      <c r="G93" s="24" t="s">
        <v>1162</v>
      </c>
      <c r="H93" s="24"/>
      <c r="I93" s="24" t="str">
        <f>VLOOKUP(B93,ДБ,8,FALSE)</f>
        <v>б / р</v>
      </c>
      <c r="J93" s="24" t="str">
        <f>VLOOKUP(B93,ДБ,9,FALSE)</f>
        <v>0:41:08 (111)</v>
      </c>
      <c r="K93" s="24" t="str">
        <f>VLOOKUP(B93,ДБ,10,FALSE)</f>
        <v>1:22:52 (108,+3)</v>
      </c>
      <c r="L93" s="24" t="str">
        <f>VLOOKUP(B93,ДБ,11,FALSE)</f>
        <v>2:05:43</v>
      </c>
    </row>
    <row r="94" spans="1:12" ht="15">
      <c r="A94" s="28">
        <v>89</v>
      </c>
      <c r="B94" s="28">
        <v>15</v>
      </c>
      <c r="C94" s="23" t="str">
        <f>VLOOKUP(B94,ДБ,2,FALSE)</f>
        <v>КОРОВКИН</v>
      </c>
      <c r="D94" s="23" t="str">
        <f>VLOOKUP(B94,ДБ,3,FALSE)</f>
        <v>Максим</v>
      </c>
      <c r="E94" s="24" t="str">
        <f>VLOOKUP(B94,ДБ,4,FALSE)</f>
        <v>Военмех</v>
      </c>
      <c r="F94" s="24" t="s">
        <v>13</v>
      </c>
      <c r="G94" s="24" t="s">
        <v>1163</v>
      </c>
      <c r="H94" s="24"/>
      <c r="I94" s="24" t="str">
        <f>VLOOKUP(B94,ДБ,8,FALSE)</f>
        <v>Альпинист России</v>
      </c>
      <c r="J94" s="24" t="str">
        <f>VLOOKUP(B94,ДБ,9,FALSE)</f>
        <v>0:39:33 (84)</v>
      </c>
      <c r="K94" s="24" t="str">
        <f>VLOOKUP(B94,ДБ,10,FALSE)</f>
        <v>1:22:05 (102,-18)</v>
      </c>
      <c r="L94" s="24" t="str">
        <f>VLOOKUP(B94,ДБ,11,FALSE)</f>
        <v>2:05:54</v>
      </c>
    </row>
    <row r="95" spans="1:12" ht="15">
      <c r="A95" s="28">
        <v>90</v>
      </c>
      <c r="B95" s="28">
        <v>147</v>
      </c>
      <c r="C95" s="23" t="str">
        <f>VLOOKUP(B95,ДБ,2,FALSE)</f>
        <v>ГОЛОВЧЕНКО</v>
      </c>
      <c r="D95" s="23" t="str">
        <f>VLOOKUP(B95,ДБ,3,FALSE)</f>
        <v>Алексей</v>
      </c>
      <c r="E95" s="24" t="str">
        <f>VLOOKUP(B95,ДБ,4,FALSE)</f>
        <v>Политехник</v>
      </c>
      <c r="F95" s="24" t="s">
        <v>13</v>
      </c>
      <c r="G95" s="24" t="s">
        <v>1164</v>
      </c>
      <c r="H95" s="24"/>
      <c r="I95" s="24" t="str">
        <f>VLOOKUP(B95,ДБ,8,FALSE)</f>
        <v>б / р</v>
      </c>
      <c r="J95" s="24" t="str">
        <f>VLOOKUP(B95,ДБ,9,FALSE)</f>
        <v>0:42:39 (129)</v>
      </c>
      <c r="K95" s="24" t="str">
        <f>VLOOKUP(B95,ДБ,10,FALSE)</f>
        <v>1:25:36 (125,+4)</v>
      </c>
      <c r="L95" s="24" t="str">
        <f>VLOOKUP(B95,ДБ,11,FALSE)</f>
        <v>2:06:13</v>
      </c>
    </row>
    <row r="96" spans="1:12" ht="15">
      <c r="A96" s="28">
        <v>91</v>
      </c>
      <c r="B96" s="28">
        <v>35</v>
      </c>
      <c r="C96" s="23" t="str">
        <f>VLOOKUP(B96,ДБ,2,FALSE)</f>
        <v>САПРЫГИН</v>
      </c>
      <c r="D96" s="23" t="str">
        <f>VLOOKUP(B96,ДБ,3,FALSE)</f>
        <v>Сергей</v>
      </c>
      <c r="E96" s="24" t="str">
        <f>VLOOKUP(B96,ДБ,4,FALSE)</f>
        <v>VOKUEVA TEAM</v>
      </c>
      <c r="F96" s="24" t="s">
        <v>13</v>
      </c>
      <c r="G96" s="24" t="s">
        <v>1165</v>
      </c>
      <c r="H96" s="24"/>
      <c r="I96" s="24" t="str">
        <f>VLOOKUP(B96,ДБ,8,FALSE)</f>
        <v>б / р</v>
      </c>
      <c r="J96" s="24" t="str">
        <f>VLOOKUP(B96,ДБ,9,FALSE)</f>
        <v>0:41:47 (121)</v>
      </c>
      <c r="K96" s="24" t="str">
        <f>VLOOKUP(B96,ДБ,10,FALSE)</f>
        <v>1:24:01 (116,+5)</v>
      </c>
      <c r="L96" s="24" t="str">
        <f>VLOOKUP(B96,ДБ,11,FALSE)</f>
        <v>2:06:19</v>
      </c>
    </row>
    <row r="97" spans="1:12" ht="15">
      <c r="A97" s="28">
        <v>92</v>
      </c>
      <c r="B97" s="28">
        <v>14</v>
      </c>
      <c r="C97" s="23" t="str">
        <f>VLOOKUP(B97,ДБ,2,FALSE)</f>
        <v>МАРИЕВ</v>
      </c>
      <c r="D97" s="23" t="str">
        <f>VLOOKUP(B97,ДБ,3,FALSE)</f>
        <v>Вячеслав</v>
      </c>
      <c r="E97" s="24" t="str">
        <f>VLOOKUP(B97,ДБ,4,FALSE)</f>
        <v>Сосновка</v>
      </c>
      <c r="F97" s="24" t="s">
        <v>13</v>
      </c>
      <c r="G97" s="24" t="s">
        <v>1166</v>
      </c>
      <c r="H97" s="24"/>
      <c r="I97" s="24" t="str">
        <f>VLOOKUP(B97,ДБ,8,FALSE)</f>
        <v>б / р</v>
      </c>
      <c r="J97" s="24" t="str">
        <f>VLOOKUP(B97,ДБ,9,FALSE)</f>
        <v>0:43:26 (137)</v>
      </c>
      <c r="K97" s="24" t="str">
        <f>VLOOKUP(B97,ДБ,10,FALSE)</f>
        <v>1:24:19 (118,+19)</v>
      </c>
      <c r="L97" s="24" t="str">
        <f>VLOOKUP(B97,ДБ,11,FALSE)</f>
        <v>2:06:46</v>
      </c>
    </row>
    <row r="98" spans="1:12" ht="15">
      <c r="A98" s="28">
        <v>93</v>
      </c>
      <c r="B98" s="28">
        <v>170</v>
      </c>
      <c r="C98" s="23" t="str">
        <f>VLOOKUP(B98,ДБ,2,FALSE)</f>
        <v>МЕДВЕДЕВ</v>
      </c>
      <c r="D98" s="23" t="str">
        <f>VLOOKUP(B98,ДБ,3,FALSE)</f>
        <v>Олег</v>
      </c>
      <c r="E98" s="24" t="str">
        <f>VLOOKUP(B98,ДБ,4,FALSE)</f>
        <v>ВИФК</v>
      </c>
      <c r="F98" s="24" t="s">
        <v>13</v>
      </c>
      <c r="G98" s="24" t="s">
        <v>1167</v>
      </c>
      <c r="H98" s="24"/>
      <c r="I98" s="24" t="str">
        <f>VLOOKUP(B98,ДБ,8,FALSE)</f>
        <v>б / р</v>
      </c>
      <c r="J98" s="24" t="str">
        <f>VLOOKUP(B98,ДБ,9,FALSE)</f>
        <v>0:39:14 (79)</v>
      </c>
      <c r="K98" s="24" t="str">
        <f>VLOOKUP(B98,ДБ,10,FALSE)</f>
        <v>1:20:25 (88,-9)</v>
      </c>
      <c r="L98" s="24" t="str">
        <f>VLOOKUP(B98,ДБ,11,FALSE)</f>
        <v>2:07:02</v>
      </c>
    </row>
    <row r="99" spans="1:12" ht="15">
      <c r="A99" s="28">
        <v>94</v>
      </c>
      <c r="B99" s="28">
        <v>164</v>
      </c>
      <c r="C99" s="23" t="str">
        <f>VLOOKUP(B99,ДБ,2,FALSE)</f>
        <v>БАЕВ</v>
      </c>
      <c r="D99" s="23" t="str">
        <f>VLOOKUP(B99,ДБ,3,FALSE)</f>
        <v>Евгений</v>
      </c>
      <c r="E99" s="24" t="str">
        <f>VLOOKUP(B99,ДБ,4,FALSE)</f>
        <v>ВИФК</v>
      </c>
      <c r="F99" s="24" t="s">
        <v>13</v>
      </c>
      <c r="G99" s="24" t="s">
        <v>1168</v>
      </c>
      <c r="H99" s="24"/>
      <c r="I99" s="24" t="str">
        <f>VLOOKUP(B99,ДБ,8,FALSE)</f>
        <v>б / р</v>
      </c>
      <c r="J99" s="24" t="str">
        <f>VLOOKUP(B99,ДБ,9,FALSE)</f>
        <v>0:39:58 (95)</v>
      </c>
      <c r="K99" s="24" t="str">
        <f>VLOOKUP(B99,ДБ,10,FALSE)</f>
        <v>1:24:43 (123,-28)</v>
      </c>
      <c r="L99" s="24" t="str">
        <f>VLOOKUP(B99,ДБ,11,FALSE)</f>
        <v>2:07:28</v>
      </c>
    </row>
    <row r="100" spans="1:12" ht="15">
      <c r="A100" s="28">
        <v>95</v>
      </c>
      <c r="B100" s="28">
        <v>139</v>
      </c>
      <c r="C100" s="23" t="str">
        <f>VLOOKUP(B100,ДБ,2,FALSE)</f>
        <v>СЕМЕНОВ</v>
      </c>
      <c r="D100" s="23" t="str">
        <f>VLOOKUP(B100,ДБ,3,FALSE)</f>
        <v>Артемий</v>
      </c>
      <c r="E100" s="24"/>
      <c r="F100" s="24" t="s">
        <v>13</v>
      </c>
      <c r="G100" s="24" t="s">
        <v>1169</v>
      </c>
      <c r="H100" s="24"/>
      <c r="I100" s="24" t="str">
        <f>VLOOKUP(B100,ДБ,8,FALSE)</f>
        <v>б / р</v>
      </c>
      <c r="J100" s="24" t="str">
        <f>VLOOKUP(B100,ДБ,9,FALSE)</f>
        <v>0:45:40 (165)</v>
      </c>
      <c r="K100" s="24" t="str">
        <f>VLOOKUP(B100,ДБ,10,FALSE)</f>
        <v>1:30:23 (153,+12)</v>
      </c>
      <c r="L100" s="24" t="str">
        <f>VLOOKUP(B100,ДБ,11,FALSE)</f>
        <v>2:07:33</v>
      </c>
    </row>
    <row r="101" spans="1:12" ht="15">
      <c r="A101" s="28">
        <v>96</v>
      </c>
      <c r="B101" s="28">
        <v>97</v>
      </c>
      <c r="C101" s="23" t="str">
        <f>VLOOKUP(B101,ДБ,2,FALSE)</f>
        <v>ДЕЕВ</v>
      </c>
      <c r="D101" s="23" t="str">
        <f>VLOOKUP(B101,ДБ,3,FALSE)</f>
        <v>Дмитрий</v>
      </c>
      <c r="E101" s="24" t="str">
        <f>VLOOKUP(B101,ДБ,4,FALSE)</f>
        <v>Горняк</v>
      </c>
      <c r="F101" s="24" t="s">
        <v>13</v>
      </c>
      <c r="G101" s="24" t="s">
        <v>1170</v>
      </c>
      <c r="H101" s="24"/>
      <c r="I101" s="24" t="str">
        <f>VLOOKUP(B101,ДБ,8,FALSE)</f>
        <v>КМС</v>
      </c>
      <c r="J101" s="24" t="str">
        <f>VLOOKUP(B101,ДБ,9,FALSE)</f>
        <v>0:40:47 (107)</v>
      </c>
      <c r="K101" s="24" t="str">
        <f>VLOOKUP(B101,ДБ,10,FALSE)</f>
        <v>1:23:54 (115,-8)</v>
      </c>
      <c r="L101" s="24" t="str">
        <f>VLOOKUP(B101,ДБ,11,FALSE)</f>
        <v>2:08:50</v>
      </c>
    </row>
    <row r="102" spans="1:12" ht="15">
      <c r="A102" s="28">
        <v>97</v>
      </c>
      <c r="B102" s="28">
        <v>43</v>
      </c>
      <c r="C102" s="23" t="str">
        <f>VLOOKUP(B102,ДБ,2,FALSE)</f>
        <v>БУДАЕВ</v>
      </c>
      <c r="D102" s="23" t="str">
        <f>VLOOKUP(B102,ДБ,3,FALSE)</f>
        <v>Бато</v>
      </c>
      <c r="E102" s="24" t="str">
        <f>VLOOKUP(B102,ДБ,4,FALSE)</f>
        <v>Политехник</v>
      </c>
      <c r="F102" s="24" t="s">
        <v>13</v>
      </c>
      <c r="G102" s="24" t="s">
        <v>1171</v>
      </c>
      <c r="H102" s="24"/>
      <c r="I102" s="24" t="str">
        <f>VLOOKUP(B102,ДБ,8,FALSE)</f>
        <v>Альпинист России</v>
      </c>
      <c r="J102" s="24" t="str">
        <f>VLOOKUP(B102,ДБ,9,FALSE)</f>
        <v>0:42:51 (131)</v>
      </c>
      <c r="K102" s="24" t="str">
        <f>VLOOKUP(B102,ДБ,10,FALSE)</f>
        <v>1:21:49 (97,+34)</v>
      </c>
      <c r="L102" s="24" t="str">
        <f>VLOOKUP(B102,ДБ,11,FALSE)</f>
        <v>2:08:58</v>
      </c>
    </row>
    <row r="103" spans="1:12" ht="15">
      <c r="A103" s="28">
        <v>98</v>
      </c>
      <c r="B103" s="28">
        <v>174</v>
      </c>
      <c r="C103" s="23" t="str">
        <f>VLOOKUP(B103,ДБ,2,FALSE)</f>
        <v>ТОНКОПРЯДЧЕНКО</v>
      </c>
      <c r="D103" s="23" t="str">
        <f>VLOOKUP(B103,ДБ,3,FALSE)</f>
        <v>Даниил</v>
      </c>
      <c r="E103" s="24" t="str">
        <f>VLOOKUP(B103,ДБ,4,FALSE)</f>
        <v>ВИФК</v>
      </c>
      <c r="F103" s="24" t="s">
        <v>13</v>
      </c>
      <c r="G103" s="24" t="s">
        <v>1172</v>
      </c>
      <c r="H103" s="24"/>
      <c r="I103" s="24" t="str">
        <f>VLOOKUP(B103,ДБ,8,FALSE)</f>
        <v>б / р</v>
      </c>
      <c r="J103" s="24" t="str">
        <f>VLOOKUP(B103,ДБ,9,FALSE)</f>
        <v>0:39:16 (80)</v>
      </c>
      <c r="K103" s="24" t="str">
        <f>VLOOKUP(B103,ДБ,10,FALSE)</f>
        <v>1:20:28 (89,-9)</v>
      </c>
      <c r="L103" s="24" t="str">
        <f>VLOOKUP(B103,ДБ,11,FALSE)</f>
        <v>2:09:59</v>
      </c>
    </row>
    <row r="104" spans="1:12" ht="15">
      <c r="A104" s="28">
        <v>99</v>
      </c>
      <c r="B104" s="28">
        <v>171</v>
      </c>
      <c r="C104" s="23" t="str">
        <f>VLOOKUP(B104,ДБ,2,FALSE)</f>
        <v>МЕЛЬНИЧЕНКО</v>
      </c>
      <c r="D104" s="23" t="str">
        <f>VLOOKUP(B104,ДБ,3,FALSE)</f>
        <v>Федор</v>
      </c>
      <c r="E104" s="24" t="str">
        <f>VLOOKUP(B104,ДБ,4,FALSE)</f>
        <v>ВИФК</v>
      </c>
      <c r="F104" s="24" t="s">
        <v>13</v>
      </c>
      <c r="G104" s="24" t="s">
        <v>1173</v>
      </c>
      <c r="H104" s="24"/>
      <c r="I104" s="24" t="str">
        <f>VLOOKUP(B104,ДБ,8,FALSE)</f>
        <v>Альпинист России*</v>
      </c>
      <c r="J104" s="24" t="str">
        <f>VLOOKUP(B104,ДБ,9,FALSE)</f>
        <v>0:39:53 (93)</v>
      </c>
      <c r="K104" s="24" t="str">
        <f>VLOOKUP(B104,ДБ,10,FALSE)</f>
        <v>1:22:00 (100,-7)</v>
      </c>
      <c r="L104" s="24" t="str">
        <f>VLOOKUP(B104,ДБ,11,FALSE)</f>
        <v>2:10:00</v>
      </c>
    </row>
    <row r="105" spans="1:12" ht="15">
      <c r="A105" s="28">
        <v>100</v>
      </c>
      <c r="B105" s="28">
        <v>76</v>
      </c>
      <c r="C105" s="23" t="str">
        <f>VLOOKUP(B105,ДБ,2,FALSE)</f>
        <v>НАГИБОВИЧ</v>
      </c>
      <c r="D105" s="23" t="str">
        <f>VLOOKUP(B105,ДБ,3,FALSE)</f>
        <v>Константин</v>
      </c>
      <c r="E105" s="24" t="str">
        <f>VLOOKUP(B105,ДБ,4,FALSE)</f>
        <v>VOKUEVA TEAM</v>
      </c>
      <c r="F105" s="24" t="s">
        <v>13</v>
      </c>
      <c r="G105" s="24" t="s">
        <v>1174</v>
      </c>
      <c r="H105" s="24"/>
      <c r="I105" s="24">
        <f>VLOOKUP(B105,ДБ,8,FALSE)</f>
        <v>0</v>
      </c>
      <c r="J105" s="24" t="str">
        <f>VLOOKUP(B105,ДБ,9,FALSE)</f>
        <v>0:41:01 (109)</v>
      </c>
      <c r="K105" s="24" t="str">
        <f>VLOOKUP(B105,ДБ,10,FALSE)</f>
        <v>1:26:03 (126,-17)</v>
      </c>
      <c r="L105" s="24" t="str">
        <f>VLOOKUP(B105,ДБ,11,FALSE)</f>
        <v>2:10:02</v>
      </c>
    </row>
    <row r="106" spans="1:12" ht="15">
      <c r="A106" s="28">
        <v>101</v>
      </c>
      <c r="B106" s="28">
        <v>143</v>
      </c>
      <c r="C106" s="23" t="str">
        <f>VLOOKUP(B106,ДБ,2,FALSE)</f>
        <v>ХАРЧЕВНИКОВ</v>
      </c>
      <c r="D106" s="23" t="str">
        <f>VLOOKUP(B106,ДБ,3,FALSE)</f>
        <v>Михаил</v>
      </c>
      <c r="E106" s="24" t="str">
        <f>VLOOKUP(B106,ДБ,4,FALSE)</f>
        <v>Политехник</v>
      </c>
      <c r="F106" s="24" t="s">
        <v>13</v>
      </c>
      <c r="G106" s="24" t="s">
        <v>1175</v>
      </c>
      <c r="H106" s="24"/>
      <c r="I106" s="24" t="str">
        <f>VLOOKUP(B106,ДБ,8,FALSE)</f>
        <v>II*</v>
      </c>
      <c r="J106" s="24" t="str">
        <f>VLOOKUP(B106,ДБ,9,FALSE)</f>
        <v>0:44:07 (152)</v>
      </c>
      <c r="K106" s="24" t="str">
        <f>VLOOKUP(B106,ДБ,10,FALSE)</f>
        <v>1:27:23 (137,+15)</v>
      </c>
      <c r="L106" s="24" t="str">
        <f>VLOOKUP(B106,ДБ,11,FALSE)</f>
        <v>2:10:51</v>
      </c>
    </row>
    <row r="107" spans="1:12" ht="15">
      <c r="A107" s="28">
        <v>102</v>
      </c>
      <c r="B107" s="28">
        <v>18</v>
      </c>
      <c r="C107" s="23" t="str">
        <f>VLOOKUP(B107,ДБ,2,FALSE)</f>
        <v>ПОСПЕЛОВ</v>
      </c>
      <c r="D107" s="23" t="str">
        <f>VLOOKUP(B107,ДБ,3,FALSE)</f>
        <v>Игорь</v>
      </c>
      <c r="E107" s="24" t="str">
        <f>VLOOKUP(B107,ДБ,4,FALSE)</f>
        <v>WHITE WOLVES</v>
      </c>
      <c r="F107" s="24" t="s">
        <v>13</v>
      </c>
      <c r="G107" s="24" t="s">
        <v>1176</v>
      </c>
      <c r="H107" s="24"/>
      <c r="I107" s="24" t="str">
        <f>VLOOKUP(B107,ДБ,8,FALSE)</f>
        <v>б / р</v>
      </c>
      <c r="J107" s="24" t="str">
        <f>VLOOKUP(B107,ДБ,9,FALSE)</f>
        <v>0:43:00 (134)</v>
      </c>
      <c r="K107" s="24" t="str">
        <f>VLOOKUP(B107,ДБ,10,FALSE)</f>
        <v>1:26:45 (132,+2)</v>
      </c>
      <c r="L107" s="24" t="str">
        <f>VLOOKUP(B107,ДБ,11,FALSE)</f>
        <v>2:10:58</v>
      </c>
    </row>
    <row r="108" spans="1:12" ht="15">
      <c r="A108" s="28">
        <v>103</v>
      </c>
      <c r="B108" s="28">
        <v>145</v>
      </c>
      <c r="C108" s="23" t="str">
        <f>VLOOKUP(B108,ДБ,2,FALSE)</f>
        <v>ГУЛЯЕВ</v>
      </c>
      <c r="D108" s="23" t="str">
        <f>VLOOKUP(B108,ДБ,3,FALSE)</f>
        <v>Юрий</v>
      </c>
      <c r="E108" s="24" t="str">
        <f>VLOOKUP(B108,ДБ,4,FALSE)</f>
        <v>Nike ACG</v>
      </c>
      <c r="F108" s="24" t="s">
        <v>13</v>
      </c>
      <c r="G108" s="24" t="s">
        <v>1177</v>
      </c>
      <c r="H108" s="24"/>
      <c r="I108" s="24" t="str">
        <f>VLOOKUP(B108,ДБ,8,FALSE)</f>
        <v>б / р</v>
      </c>
      <c r="J108" s="24" t="str">
        <f>VLOOKUP(B108,ДБ,9,FALSE)</f>
        <v>0:42:54 (133)</v>
      </c>
      <c r="K108" s="24" t="str">
        <f>VLOOKUP(B108,ДБ,10,FALSE)</f>
        <v>1:27:09 (135,-2)</v>
      </c>
      <c r="L108" s="24" t="str">
        <f>VLOOKUP(B108,ДБ,11,FALSE)</f>
        <v>2:11:09</v>
      </c>
    </row>
    <row r="109" spans="1:12" ht="15">
      <c r="A109" s="28">
        <v>104</v>
      </c>
      <c r="B109" s="28">
        <v>88</v>
      </c>
      <c r="C109" s="23" t="str">
        <f>VLOOKUP(B109,ДБ,2,FALSE)</f>
        <v>КАЗАКОВ</v>
      </c>
      <c r="D109" s="23" t="str">
        <f>VLOOKUP(B109,ДБ,3,FALSE)</f>
        <v>Виктор</v>
      </c>
      <c r="E109" s="24" t="str">
        <f>VLOOKUP(B109,ДБ,4,FALSE)</f>
        <v>Политехник</v>
      </c>
      <c r="F109" s="24" t="s">
        <v>13</v>
      </c>
      <c r="G109" s="24" t="s">
        <v>1178</v>
      </c>
      <c r="H109" s="24"/>
      <c r="I109" s="24" t="str">
        <f>VLOOKUP(B109,ДБ,8,FALSE)</f>
        <v>Альпинист России</v>
      </c>
      <c r="J109" s="24" t="str">
        <f>VLOOKUP(B109,ДБ,9,FALSE)</f>
        <v>0:43:50 (144)</v>
      </c>
      <c r="K109" s="24" t="str">
        <f>VLOOKUP(B109,ДБ,10,FALSE)</f>
        <v>1:26:17 (129,+15)</v>
      </c>
      <c r="L109" s="24" t="str">
        <f>VLOOKUP(B109,ДБ,11,FALSE)</f>
        <v>2:11:22</v>
      </c>
    </row>
    <row r="110" spans="1:12" ht="15">
      <c r="A110" s="28">
        <v>105</v>
      </c>
      <c r="B110" s="28">
        <v>188</v>
      </c>
      <c r="C110" s="23" t="str">
        <f>VLOOKUP(B110,ДБ,2,FALSE)</f>
        <v>АНДРОСЕНКО</v>
      </c>
      <c r="D110" s="23" t="str">
        <f>VLOOKUP(B110,ДБ,3,FALSE)</f>
        <v>Олег</v>
      </c>
      <c r="E110" s="24" t="str">
        <f>VLOOKUP(B110,ДБ,4,FALSE)</f>
        <v>Dикие</v>
      </c>
      <c r="F110" s="24" t="s">
        <v>13</v>
      </c>
      <c r="G110" s="24" t="s">
        <v>1179</v>
      </c>
      <c r="H110" s="24"/>
      <c r="I110" s="24" t="str">
        <f>VLOOKUP(B110,ДБ,8,FALSE)</f>
        <v>б / р</v>
      </c>
      <c r="J110" s="24" t="str">
        <f>VLOOKUP(B110,ДБ,9,FALSE)</f>
        <v>0:43:10 (136)</v>
      </c>
      <c r="K110" s="24" t="str">
        <f>VLOOKUP(B110,ДБ,10,FALSE)</f>
        <v>1:26:55 (134,+2)</v>
      </c>
      <c r="L110" s="24" t="str">
        <f>VLOOKUP(B110,ДБ,11,FALSE)</f>
        <v>2:11:25</v>
      </c>
    </row>
    <row r="111" spans="1:12" ht="15">
      <c r="A111" s="28">
        <v>106</v>
      </c>
      <c r="B111" s="28">
        <v>104</v>
      </c>
      <c r="C111" s="23" t="str">
        <f>VLOOKUP(B111,ДБ,2,FALSE)</f>
        <v>СОЛОВЬЁВ</v>
      </c>
      <c r="D111" s="23" t="str">
        <f>VLOOKUP(B111,ДБ,3,FALSE)</f>
        <v>Роман</v>
      </c>
      <c r="E111" s="24" t="str">
        <f>VLOOKUP(B111,ДБ,4,FALSE)</f>
        <v>Политехник</v>
      </c>
      <c r="F111" s="24" t="s">
        <v>13</v>
      </c>
      <c r="G111" s="24" t="s">
        <v>1180</v>
      </c>
      <c r="H111" s="24"/>
      <c r="I111" s="24" t="str">
        <f>VLOOKUP(B111,ДБ,8,FALSE)</f>
        <v>Альпинист России*</v>
      </c>
      <c r="J111" s="24" t="str">
        <f>VLOOKUP(B111,ДБ,9,FALSE)</f>
        <v>0:42:29 (127)</v>
      </c>
      <c r="K111" s="24" t="str">
        <f>VLOOKUP(B111,ДБ,10,FALSE)</f>
        <v>1:24:12 (117,+10)</v>
      </c>
      <c r="L111" s="24" t="str">
        <f>VLOOKUP(B111,ДБ,11,FALSE)</f>
        <v>2:11:30</v>
      </c>
    </row>
    <row r="112" spans="1:12" ht="15">
      <c r="A112" s="28">
        <v>107</v>
      </c>
      <c r="B112" s="28">
        <v>184</v>
      </c>
      <c r="C112" s="23" t="str">
        <f>VLOOKUP(B112,ДБ,2,FALSE)</f>
        <v>АРЕКАЕВ</v>
      </c>
      <c r="D112" s="23" t="str">
        <f>VLOOKUP(B112,ДБ,3,FALSE)</f>
        <v>Алексей</v>
      </c>
      <c r="E112" s="24" t="str">
        <f>VLOOKUP(B112,ДБ,4,FALSE)</f>
        <v>Сосновка</v>
      </c>
      <c r="F112" s="24" t="s">
        <v>13</v>
      </c>
      <c r="G112" s="24" t="s">
        <v>1181</v>
      </c>
      <c r="H112" s="24"/>
      <c r="I112" s="24" t="str">
        <f>VLOOKUP(B112,ДБ,8,FALSE)</f>
        <v>б / р</v>
      </c>
      <c r="J112" s="24" t="str">
        <f>VLOOKUP(B112,ДБ,9,FALSE)</f>
        <v>0:40:33 (102)</v>
      </c>
      <c r="K112" s="24" t="str">
        <f>VLOOKUP(B112,ДБ,10,FALSE)</f>
        <v>1:24:39 (122,-20)</v>
      </c>
      <c r="L112" s="24" t="str">
        <f>VLOOKUP(B112,ДБ,11,FALSE)</f>
        <v>2:11:39</v>
      </c>
    </row>
    <row r="113" spans="1:12" ht="15">
      <c r="A113" s="28">
        <v>108</v>
      </c>
      <c r="B113" s="28">
        <v>112</v>
      </c>
      <c r="C113" s="23" t="str">
        <f>VLOOKUP(B113,ДБ,2,FALSE)</f>
        <v>КАЗАКОВ</v>
      </c>
      <c r="D113" s="23" t="str">
        <f>VLOOKUP(B113,ДБ,3,FALSE)</f>
        <v>Юрий</v>
      </c>
      <c r="E113" s="24" t="str">
        <f>VLOOKUP(B113,ДБ,4,FALSE)</f>
        <v>Штурм</v>
      </c>
      <c r="F113" s="24" t="s">
        <v>13</v>
      </c>
      <c r="G113" s="24" t="s">
        <v>1182</v>
      </c>
      <c r="H113" s="24"/>
      <c r="I113" s="24" t="str">
        <f>VLOOKUP(B113,ДБ,8,FALSE)</f>
        <v>II</v>
      </c>
      <c r="J113" s="24" t="str">
        <f>VLOOKUP(B113,ДБ,9,FALSE)</f>
        <v>0:42:54 (132)</v>
      </c>
      <c r="K113" s="24" t="str">
        <f>VLOOKUP(B113,ДБ,10,FALSE)</f>
        <v>1:26:30 (131,+1)</v>
      </c>
      <c r="L113" s="24" t="str">
        <f>VLOOKUP(B113,ДБ,11,FALSE)</f>
        <v>2:11:41</v>
      </c>
    </row>
    <row r="114" spans="1:12" ht="15">
      <c r="A114" s="28">
        <v>109</v>
      </c>
      <c r="B114" s="28">
        <v>169</v>
      </c>
      <c r="C114" s="23" t="str">
        <f>VLOOKUP(B114,ДБ,2,FALSE)</f>
        <v>КРАМОК</v>
      </c>
      <c r="D114" s="23" t="str">
        <f>VLOOKUP(B114,ДБ,3,FALSE)</f>
        <v>Дмитрий</v>
      </c>
      <c r="E114" s="24" t="str">
        <f>VLOOKUP(B114,ДБ,4,FALSE)</f>
        <v>ВИФК</v>
      </c>
      <c r="F114" s="24" t="s">
        <v>13</v>
      </c>
      <c r="G114" s="24" t="s">
        <v>1183</v>
      </c>
      <c r="H114" s="24"/>
      <c r="I114" s="24">
        <f>VLOOKUP(B114,ДБ,8,FALSE)</f>
        <v>0</v>
      </c>
      <c r="J114" s="24" t="str">
        <f>VLOOKUP(B114,ДБ,9,FALSE)</f>
        <v>0:42:50 (130)</v>
      </c>
      <c r="K114" s="24" t="str">
        <f>VLOOKUP(B114,ДБ,10,FALSE)</f>
        <v>1:23:43 (113,+17)</v>
      </c>
      <c r="L114" s="24" t="str">
        <f>VLOOKUP(B114,ДБ,11,FALSE)</f>
        <v>2:11:52</v>
      </c>
    </row>
    <row r="115" spans="1:12" ht="15">
      <c r="A115" s="28">
        <v>110</v>
      </c>
      <c r="B115" s="28">
        <v>167</v>
      </c>
      <c r="C115" s="23" t="str">
        <f>VLOOKUP(B115,ДБ,2,FALSE)</f>
        <v>БЛИНОВ</v>
      </c>
      <c r="D115" s="23" t="str">
        <f>VLOOKUP(B115,ДБ,3,FALSE)</f>
        <v>Дмитрий</v>
      </c>
      <c r="E115" s="24" t="str">
        <f>VLOOKUP(B115,ДБ,4,FALSE)</f>
        <v>ВИФК</v>
      </c>
      <c r="F115" s="24" t="s">
        <v>13</v>
      </c>
      <c r="G115" s="24" t="s">
        <v>1184</v>
      </c>
      <c r="H115" s="24"/>
      <c r="I115" s="24" t="str">
        <f>VLOOKUP(B115,ДБ,8,FALSE)</f>
        <v>б / р</v>
      </c>
      <c r="J115" s="24" t="str">
        <f>VLOOKUP(B115,ДБ,9,FALSE)</f>
        <v>0:38:47 (70)</v>
      </c>
      <c r="K115" s="24" t="str">
        <f>VLOOKUP(B115,ДБ,10,FALSE)</f>
        <v>1:21:55 (99,-29)</v>
      </c>
      <c r="L115" s="24" t="str">
        <f>VLOOKUP(B115,ДБ,11,FALSE)</f>
        <v>2:13:16</v>
      </c>
    </row>
    <row r="116" spans="1:12" ht="15">
      <c r="A116" s="28">
        <v>111</v>
      </c>
      <c r="B116" s="28">
        <v>176</v>
      </c>
      <c r="C116" s="23" t="str">
        <f>VLOOKUP(B116,ДБ,2,FALSE)</f>
        <v>ШМЫГИН</v>
      </c>
      <c r="D116" s="23" t="str">
        <f>VLOOKUP(B116,ДБ,3,FALSE)</f>
        <v>Матвей</v>
      </c>
      <c r="E116" s="24" t="str">
        <f>VLOOKUP(B116,ДБ,4,FALSE)</f>
        <v>ВИФК</v>
      </c>
      <c r="F116" s="24" t="s">
        <v>13</v>
      </c>
      <c r="G116" s="24" t="s">
        <v>1185</v>
      </c>
      <c r="H116" s="24"/>
      <c r="I116" s="24" t="str">
        <f>VLOOKUP(B116,ДБ,8,FALSE)</f>
        <v>б / р</v>
      </c>
      <c r="J116" s="24" t="str">
        <f>VLOOKUP(B116,ДБ,9,FALSE)</f>
        <v>0:41:19 (112)</v>
      </c>
      <c r="K116" s="24" t="str">
        <f>VLOOKUP(B116,ДБ,10,FALSE)</f>
        <v>1:26:08 (128,-16)</v>
      </c>
      <c r="L116" s="24" t="str">
        <f>VLOOKUP(B116,ДБ,11,FALSE)</f>
        <v>2:13:17</v>
      </c>
    </row>
    <row r="117" spans="1:12" ht="15">
      <c r="A117" s="28">
        <v>112</v>
      </c>
      <c r="B117" s="28">
        <v>89</v>
      </c>
      <c r="C117" s="23" t="str">
        <f>VLOOKUP(B117,ДБ,2,FALSE)</f>
        <v>СУХОРУКОВ</v>
      </c>
      <c r="D117" s="23" t="str">
        <f>VLOOKUP(B117,ДБ,3,FALSE)</f>
        <v>Дмитрий</v>
      </c>
      <c r="E117" s="24" t="str">
        <f>VLOOKUP(B117,ДБ,4,FALSE)</f>
        <v>Штурм</v>
      </c>
      <c r="F117" s="24" t="s">
        <v>13</v>
      </c>
      <c r="G117" s="24" t="s">
        <v>1186</v>
      </c>
      <c r="H117" s="24"/>
      <c r="I117" s="24" t="str">
        <f>VLOOKUP(B117,ДБ,8,FALSE)</f>
        <v>III</v>
      </c>
      <c r="J117" s="24" t="str">
        <f>VLOOKUP(B117,ДБ,9,FALSE)</f>
        <v>0:41:40 (119)</v>
      </c>
      <c r="K117" s="24" t="str">
        <f>VLOOKUP(B117,ДБ,10,FALSE)</f>
        <v>1:25:15 (124,-5)</v>
      </c>
      <c r="L117" s="24" t="str">
        <f>VLOOKUP(B117,ДБ,11,FALSE)</f>
        <v>2:13:18</v>
      </c>
    </row>
    <row r="118" spans="1:12" ht="15">
      <c r="A118" s="28">
        <v>113</v>
      </c>
      <c r="B118" s="28">
        <v>140</v>
      </c>
      <c r="C118" s="23" t="str">
        <f>VLOOKUP(B118,ДБ,2,FALSE)</f>
        <v>ГРУШКО</v>
      </c>
      <c r="D118" s="23" t="str">
        <f>VLOOKUP(B118,ДБ,3,FALSE)</f>
        <v>Михаил</v>
      </c>
      <c r="E118" s="24"/>
      <c r="F118" s="24" t="s">
        <v>13</v>
      </c>
      <c r="G118" s="24" t="s">
        <v>1187</v>
      </c>
      <c r="H118" s="24"/>
      <c r="I118" s="24" t="str">
        <f>VLOOKUP(B118,ДБ,8,FALSE)</f>
        <v>б / р</v>
      </c>
      <c r="J118" s="24" t="str">
        <f>VLOOKUP(B118,ДБ,9,FALSE)</f>
        <v>0:45:41 (166)</v>
      </c>
      <c r="K118" s="24" t="str">
        <f>VLOOKUP(B118,ДБ,10,FALSE)</f>
        <v>1:30:24 (154,+12)</v>
      </c>
      <c r="L118" s="24" t="str">
        <f>VLOOKUP(B118,ДБ,11,FALSE)</f>
        <v>2:13:24</v>
      </c>
    </row>
    <row r="119" spans="1:12" ht="15">
      <c r="A119" s="28">
        <v>114</v>
      </c>
      <c r="B119" s="28">
        <v>135</v>
      </c>
      <c r="C119" s="23" t="str">
        <f>VLOOKUP(B119,ДБ,2,FALSE)</f>
        <v>КИРИЛЛОВ</v>
      </c>
      <c r="D119" s="23" t="str">
        <f>VLOOKUP(B119,ДБ,3,FALSE)</f>
        <v>Федор</v>
      </c>
      <c r="E119" s="24"/>
      <c r="F119" s="24" t="s">
        <v>13</v>
      </c>
      <c r="G119" s="24" t="s">
        <v>1188</v>
      </c>
      <c r="H119" s="24"/>
      <c r="I119" s="24" t="str">
        <f>VLOOKUP(B119,ДБ,8,FALSE)</f>
        <v>б / р</v>
      </c>
      <c r="J119" s="24" t="str">
        <f>VLOOKUP(B119,ДБ,9,FALSE)</f>
        <v>0:43:49 (143)</v>
      </c>
      <c r="K119" s="24" t="str">
        <f>VLOOKUP(B119,ДБ,10,FALSE)</f>
        <v>1:28:14 (140,+3)</v>
      </c>
      <c r="L119" s="24" t="str">
        <f>VLOOKUP(B119,ДБ,11,FALSE)</f>
        <v>2:13:29</v>
      </c>
    </row>
    <row r="120" spans="1:12" ht="15">
      <c r="A120" s="28">
        <v>115</v>
      </c>
      <c r="B120" s="28">
        <v>105</v>
      </c>
      <c r="C120" s="23" t="str">
        <f>VLOOKUP(B120,ДБ,2,FALSE)</f>
        <v>ГОГУЛЯ</v>
      </c>
      <c r="D120" s="23" t="str">
        <f>VLOOKUP(B120,ДБ,3,FALSE)</f>
        <v>Павел</v>
      </c>
      <c r="E120" s="24" t="str">
        <f>VLOOKUP(B120,ДБ,4,FALSE)</f>
        <v>Технолог</v>
      </c>
      <c r="F120" s="24" t="s">
        <v>13</v>
      </c>
      <c r="G120" s="24" t="s">
        <v>1189</v>
      </c>
      <c r="H120" s="24"/>
      <c r="I120" s="24" t="str">
        <f>VLOOKUP(B120,ДБ,8,FALSE)</f>
        <v>II*</v>
      </c>
      <c r="J120" s="24" t="str">
        <f>VLOOKUP(B120,ДБ,9,FALSE)</f>
        <v>0:41:22 (116)</v>
      </c>
      <c r="K120" s="24" t="str">
        <f>VLOOKUP(B120,ДБ,10,FALSE)</f>
        <v>1:23:29 (112,+4)</v>
      </c>
      <c r="L120" s="24" t="str">
        <f>VLOOKUP(B120,ДБ,11,FALSE)</f>
        <v>2:13:48</v>
      </c>
    </row>
    <row r="121" spans="1:12" ht="15">
      <c r="A121" s="28">
        <v>116</v>
      </c>
      <c r="B121" s="28">
        <v>58</v>
      </c>
      <c r="C121" s="23" t="str">
        <f>VLOOKUP(B121,ДБ,2,FALSE)</f>
        <v>УБАСНИКОВ</v>
      </c>
      <c r="D121" s="23" t="str">
        <f>VLOOKUP(B121,ДБ,3,FALSE)</f>
        <v>Антон</v>
      </c>
      <c r="E121" s="24" t="str">
        <f>VLOOKUP(B121,ДБ,4,FALSE)</f>
        <v>Политехник</v>
      </c>
      <c r="F121" s="24" t="s">
        <v>13</v>
      </c>
      <c r="G121" s="24" t="s">
        <v>1190</v>
      </c>
      <c r="H121" s="24"/>
      <c r="I121" s="24" t="str">
        <f>VLOOKUP(B121,ДБ,8,FALSE)</f>
        <v>Альпинист России</v>
      </c>
      <c r="J121" s="24" t="str">
        <f>VLOOKUP(B121,ДБ,9,FALSE)</f>
        <v>0:42:34 (128)</v>
      </c>
      <c r="K121" s="24" t="str">
        <f>VLOOKUP(B121,ДБ,10,FALSE)</f>
        <v>1:26:24 (130,-2)</v>
      </c>
      <c r="L121" s="24" t="str">
        <f>VLOOKUP(B121,ДБ,11,FALSE)</f>
        <v>2:13:56</v>
      </c>
    </row>
    <row r="122" spans="1:12" ht="15">
      <c r="A122" s="28">
        <v>117</v>
      </c>
      <c r="B122" s="28">
        <v>150</v>
      </c>
      <c r="C122" s="23" t="str">
        <f>VLOOKUP(B122,ДБ,2,FALSE)</f>
        <v>КАБАНОВ</v>
      </c>
      <c r="D122" s="23" t="str">
        <f>VLOOKUP(B122,ДБ,3,FALSE)</f>
        <v>Павел</v>
      </c>
      <c r="E122" s="24" t="str">
        <f>VLOOKUP(B122,ДБ,4,FALSE)</f>
        <v>Политехник</v>
      </c>
      <c r="F122" s="24" t="s">
        <v>13</v>
      </c>
      <c r="G122" s="24" t="s">
        <v>1191</v>
      </c>
      <c r="H122" s="24"/>
      <c r="I122" s="24" t="str">
        <f>VLOOKUP(B122,ДБ,8,FALSE)</f>
        <v>III</v>
      </c>
      <c r="J122" s="24" t="str">
        <f>VLOOKUP(B122,ДБ,9,FALSE)</f>
        <v>0:44:04 (148)</v>
      </c>
      <c r="K122" s="24" t="str">
        <f>VLOOKUP(B122,ДБ,10,FALSE)</f>
        <v>1:27:34 (138,+10)</v>
      </c>
      <c r="L122" s="24" t="str">
        <f>VLOOKUP(B122,ДБ,11,FALSE)</f>
        <v>2:13:57</v>
      </c>
    </row>
    <row r="123" spans="1:12" ht="15">
      <c r="A123" s="28">
        <v>118</v>
      </c>
      <c r="B123" s="28">
        <v>125</v>
      </c>
      <c r="C123" s="23" t="str">
        <f>VLOOKUP(B123,ДБ,2,FALSE)</f>
        <v>БЫКОВ</v>
      </c>
      <c r="D123" s="23" t="str">
        <f>VLOOKUP(B123,ДБ,3,FALSE)</f>
        <v>Илья</v>
      </c>
      <c r="E123" s="24"/>
      <c r="F123" s="24" t="s">
        <v>13</v>
      </c>
      <c r="G123" s="24" t="s">
        <v>1192</v>
      </c>
      <c r="H123" s="24"/>
      <c r="I123" s="24" t="str">
        <f>VLOOKUP(B123,ДБ,8,FALSE)</f>
        <v>б / р</v>
      </c>
      <c r="J123" s="24" t="str">
        <f>VLOOKUP(B123,ДБ,9,FALSE)</f>
        <v>0:44:14 (155)</v>
      </c>
      <c r="K123" s="24" t="str">
        <f>VLOOKUP(B123,ДБ,10,FALSE)</f>
        <v>1:28:17 (142,+13)</v>
      </c>
      <c r="L123" s="24" t="str">
        <f>VLOOKUP(B123,ДБ,11,FALSE)</f>
        <v>2:15:04</v>
      </c>
    </row>
    <row r="124" spans="1:12" ht="15">
      <c r="A124" s="28">
        <v>119</v>
      </c>
      <c r="B124" s="28">
        <v>111</v>
      </c>
      <c r="C124" s="23" t="str">
        <f>VLOOKUP(B124,ДБ,2,FALSE)</f>
        <v>СОЗИНОВ</v>
      </c>
      <c r="D124" s="23" t="str">
        <f>VLOOKUP(B124,ДБ,3,FALSE)</f>
        <v>Кузьма</v>
      </c>
      <c r="E124" s="24" t="str">
        <f>VLOOKUP(B124,ДБ,4,FALSE)</f>
        <v>Политехник</v>
      </c>
      <c r="F124" s="24" t="s">
        <v>13</v>
      </c>
      <c r="G124" s="24" t="s">
        <v>1193</v>
      </c>
      <c r="H124" s="24"/>
      <c r="I124" s="24" t="str">
        <f>VLOOKUP(B124,ДБ,8,FALSE)</f>
        <v>III</v>
      </c>
      <c r="J124" s="24" t="str">
        <f>VLOOKUP(B124,ДБ,9,FALSE)</f>
        <v>0:44:02 (146)</v>
      </c>
      <c r="K124" s="24" t="str">
        <f>VLOOKUP(B124,ДБ,10,FALSE)</f>
        <v>1:29:43 (148,-2)</v>
      </c>
      <c r="L124" s="24" t="str">
        <f>VLOOKUP(B124,ДБ,11,FALSE)</f>
        <v>2:15:19</v>
      </c>
    </row>
    <row r="125" spans="1:12" ht="15">
      <c r="A125" s="28">
        <v>120</v>
      </c>
      <c r="B125" s="28">
        <v>78</v>
      </c>
      <c r="C125" s="23" t="str">
        <f>VLOOKUP(B125,ДБ,2,FALSE)</f>
        <v>МАГОМАЕВ</v>
      </c>
      <c r="D125" s="23" t="str">
        <f>VLOOKUP(B125,ДБ,3,FALSE)</f>
        <v>Артем</v>
      </c>
      <c r="E125" s="24" t="str">
        <f>VLOOKUP(B125,ДБ,4,FALSE)</f>
        <v>Политехник</v>
      </c>
      <c r="F125" s="24" t="s">
        <v>13</v>
      </c>
      <c r="G125" s="24" t="s">
        <v>1194</v>
      </c>
      <c r="H125" s="24"/>
      <c r="I125" s="24" t="str">
        <f>VLOOKUP(B125,ДБ,8,FALSE)</f>
        <v>III</v>
      </c>
      <c r="J125" s="24" t="str">
        <f>VLOOKUP(B125,ДБ,9,FALSE)</f>
        <v>0:44:54 (156)</v>
      </c>
      <c r="K125" s="24" t="str">
        <f>VLOOKUP(B125,ДБ,10,FALSE)</f>
        <v>1:30:59 (158,-2)</v>
      </c>
      <c r="L125" s="24" t="str">
        <f>VLOOKUP(B125,ДБ,11,FALSE)</f>
        <v>2:15:54</v>
      </c>
    </row>
    <row r="126" spans="1:12" ht="15">
      <c r="A126" s="28">
        <v>121</v>
      </c>
      <c r="B126" s="28">
        <v>84</v>
      </c>
      <c r="C126" s="23" t="str">
        <f>VLOOKUP(B126,ДБ,2,FALSE)</f>
        <v>КОШЕЛЕВ</v>
      </c>
      <c r="D126" s="23" t="str">
        <f>VLOOKUP(B126,ДБ,3,FALSE)</f>
        <v>Александр</v>
      </c>
      <c r="E126" s="24" t="str">
        <f>VLOOKUP(B126,ДБ,4,FALSE)</f>
        <v>WHITE WOLVES</v>
      </c>
      <c r="F126" s="24" t="s">
        <v>13</v>
      </c>
      <c r="G126" s="24" t="s">
        <v>1195</v>
      </c>
      <c r="H126" s="24"/>
      <c r="I126" s="24" t="str">
        <f>VLOOKUP(B126,ДБ,8,FALSE)</f>
        <v>б / р</v>
      </c>
      <c r="J126" s="24" t="str">
        <f>VLOOKUP(B126,ДБ,9,FALSE)</f>
        <v>0:45:28 (161)</v>
      </c>
      <c r="K126" s="24" t="str">
        <f>VLOOKUP(B126,ДБ,10,FALSE)</f>
        <v>1:30:49 (157,+4)</v>
      </c>
      <c r="L126" s="24" t="str">
        <f>VLOOKUP(B126,ДБ,11,FALSE)</f>
        <v>2:16:14</v>
      </c>
    </row>
    <row r="127" spans="1:12" ht="15">
      <c r="A127" s="28">
        <v>122</v>
      </c>
      <c r="B127" s="28">
        <v>149</v>
      </c>
      <c r="C127" s="23" t="str">
        <f>VLOOKUP(B127,ДБ,2,FALSE)</f>
        <v>ИВАНЕНКО</v>
      </c>
      <c r="D127" s="23" t="str">
        <f>VLOOKUP(B127,ДБ,3,FALSE)</f>
        <v>Никита</v>
      </c>
      <c r="E127" s="24" t="str">
        <f>VLOOKUP(B127,ДБ,4,FALSE)</f>
        <v>Политехник</v>
      </c>
      <c r="F127" s="24" t="s">
        <v>13</v>
      </c>
      <c r="G127" s="24" t="s">
        <v>1196</v>
      </c>
      <c r="H127" s="24"/>
      <c r="I127" s="24" t="str">
        <f>VLOOKUP(B127,ДБ,8,FALSE)</f>
        <v>б / р</v>
      </c>
      <c r="J127" s="24" t="str">
        <f>VLOOKUP(B127,ДБ,9,FALSE)</f>
        <v>0:44:09 (154)</v>
      </c>
      <c r="K127" s="24" t="str">
        <f>VLOOKUP(B127,ДБ,10,FALSE)</f>
        <v>1:28:29 (144,+10)</v>
      </c>
      <c r="L127" s="24" t="str">
        <f>VLOOKUP(B127,ДБ,11,FALSE)</f>
        <v>2:16:54</v>
      </c>
    </row>
    <row r="128" spans="1:12" ht="15">
      <c r="A128" s="28">
        <v>123</v>
      </c>
      <c r="B128" s="28">
        <v>192</v>
      </c>
      <c r="C128" s="23" t="str">
        <f>VLOOKUP(B128,ДБ,2,FALSE)</f>
        <v>ПОЛЗИК</v>
      </c>
      <c r="D128" s="23" t="str">
        <f>VLOOKUP(B128,ДБ,3,FALSE)</f>
        <v>Никита</v>
      </c>
      <c r="E128" s="24" t="str">
        <f>VLOOKUP(B128,ДБ,4,FALSE)</f>
        <v>RedFox</v>
      </c>
      <c r="F128" s="24" t="s">
        <v>13</v>
      </c>
      <c r="G128" s="24" t="s">
        <v>1197</v>
      </c>
      <c r="H128" s="24"/>
      <c r="I128" s="24">
        <f>VLOOKUP(B128,ДБ,8,FALSE)</f>
        <v>0</v>
      </c>
      <c r="J128" s="24" t="str">
        <f>VLOOKUP(B128,ДБ,9,FALSE)</f>
        <v>0:43:08 (135)</v>
      </c>
      <c r="K128" s="24" t="str">
        <f>VLOOKUP(B128,ДБ,10,FALSE)</f>
        <v>1:29:55 (150,-15)</v>
      </c>
      <c r="L128" s="24" t="str">
        <f>VLOOKUP(B128,ДБ,11,FALSE)</f>
        <v>2:17:32</v>
      </c>
    </row>
    <row r="129" spans="1:12" ht="15">
      <c r="A129" s="28">
        <v>124</v>
      </c>
      <c r="B129" s="28">
        <v>138</v>
      </c>
      <c r="C129" s="23" t="str">
        <f>VLOOKUP(B129,ДБ,2,FALSE)</f>
        <v>ВЕСЕЛОВ</v>
      </c>
      <c r="D129" s="23" t="str">
        <f>VLOOKUP(B129,ДБ,3,FALSE)</f>
        <v>Антон</v>
      </c>
      <c r="E129" s="24"/>
      <c r="F129" s="24" t="s">
        <v>13</v>
      </c>
      <c r="G129" s="24" t="s">
        <v>1198</v>
      </c>
      <c r="H129" s="24"/>
      <c r="I129" s="24" t="str">
        <f>VLOOKUP(B129,ДБ,8,FALSE)</f>
        <v>б / р</v>
      </c>
      <c r="J129" s="24" t="str">
        <f>VLOOKUP(B129,ДБ,9,FALSE)</f>
        <v>0:43:42 (141)</v>
      </c>
      <c r="K129" s="24" t="str">
        <f>VLOOKUP(B129,ДБ,10,FALSE)</f>
        <v>1:28:59 (147,-6)</v>
      </c>
      <c r="L129" s="24" t="str">
        <f>VLOOKUP(B129,ДБ,11,FALSE)</f>
        <v>2:17:35</v>
      </c>
    </row>
    <row r="130" spans="1:12" ht="15">
      <c r="A130" s="28">
        <v>125</v>
      </c>
      <c r="B130" s="28">
        <v>155</v>
      </c>
      <c r="C130" s="23" t="str">
        <f>VLOOKUP(B130,ДБ,2,FALSE)</f>
        <v>ПОЗНАХИРЕВ</v>
      </c>
      <c r="D130" s="23" t="str">
        <f>VLOOKUP(B130,ДБ,3,FALSE)</f>
        <v>Фёдор</v>
      </c>
      <c r="E130" s="24" t="str">
        <f>VLOOKUP(B130,ДБ,4,FALSE)</f>
        <v>Политехник</v>
      </c>
      <c r="F130" s="24" t="s">
        <v>13</v>
      </c>
      <c r="G130" s="24" t="s">
        <v>1199</v>
      </c>
      <c r="H130" s="24"/>
      <c r="I130" s="24" t="str">
        <f>VLOOKUP(B130,ДБ,8,FALSE)</f>
        <v>б / р</v>
      </c>
      <c r="J130" s="24" t="str">
        <f>VLOOKUP(B130,ДБ,9,FALSE)</f>
        <v>0:43:46 (142)</v>
      </c>
      <c r="K130" s="24" t="str">
        <f>VLOOKUP(B130,ДБ,10,FALSE)</f>
        <v>1:29:49 (149,-7)</v>
      </c>
      <c r="L130" s="24" t="str">
        <f>VLOOKUP(B130,ДБ,11,FALSE)</f>
        <v>2:18:03</v>
      </c>
    </row>
    <row r="131" spans="1:12" ht="15">
      <c r="A131" s="28">
        <v>126</v>
      </c>
      <c r="B131" s="28">
        <v>151</v>
      </c>
      <c r="C131" s="23" t="str">
        <f>VLOOKUP(B131,ДБ,2,FALSE)</f>
        <v>ЛАТЫШЕНКО</v>
      </c>
      <c r="D131" s="23" t="str">
        <f>VLOOKUP(B131,ДБ,3,FALSE)</f>
        <v>Кондрат</v>
      </c>
      <c r="E131" s="24" t="str">
        <f>VLOOKUP(B131,ДБ,4,FALSE)</f>
        <v>Политехник</v>
      </c>
      <c r="F131" s="24" t="s">
        <v>13</v>
      </c>
      <c r="G131" s="24" t="s">
        <v>1200</v>
      </c>
      <c r="H131" s="24"/>
      <c r="I131" s="24" t="str">
        <f>VLOOKUP(B131,ДБ,8,FALSE)</f>
        <v>б / р</v>
      </c>
      <c r="J131" s="24" t="str">
        <f>VLOOKUP(B131,ДБ,9,FALSE)</f>
        <v>0:43:32 (138)</v>
      </c>
      <c r="K131" s="24" t="str">
        <f>VLOOKUP(B131,ДБ,10,FALSE)</f>
        <v>1:28:14 (141,-3)</v>
      </c>
      <c r="L131" s="24" t="str">
        <f>VLOOKUP(B131,ДБ,11,FALSE)</f>
        <v>2:18:53</v>
      </c>
    </row>
    <row r="132" spans="1:12" ht="15">
      <c r="A132" s="28">
        <v>127</v>
      </c>
      <c r="B132" s="28">
        <v>108</v>
      </c>
      <c r="C132" s="23" t="str">
        <f>VLOOKUP(B132,ДБ,2,FALSE)</f>
        <v>СТАНСКОВ</v>
      </c>
      <c r="D132" s="23" t="str">
        <f>VLOOKUP(B132,ДБ,3,FALSE)</f>
        <v>Никита</v>
      </c>
      <c r="E132" s="24" t="str">
        <f>VLOOKUP(B132,ДБ,4,FALSE)</f>
        <v>Военмех</v>
      </c>
      <c r="F132" s="24" t="s">
        <v>13</v>
      </c>
      <c r="G132" s="24" t="s">
        <v>1201</v>
      </c>
      <c r="H132" s="24"/>
      <c r="I132" s="24" t="str">
        <f>VLOOKUP(B132,ДБ,8,FALSE)</f>
        <v>б / р</v>
      </c>
      <c r="J132" s="24" t="str">
        <f>VLOOKUP(B132,ДБ,9,FALSE)</f>
        <v>0:45:20 (159)</v>
      </c>
      <c r="K132" s="24" t="str">
        <f>VLOOKUP(B132,ДБ,10,FALSE)</f>
        <v>1:31:59 (164,-5)</v>
      </c>
      <c r="L132" s="24" t="str">
        <f>VLOOKUP(B132,ДБ,11,FALSE)</f>
        <v>2:21:34</v>
      </c>
    </row>
    <row r="133" spans="1:12" ht="15">
      <c r="A133" s="28">
        <v>128</v>
      </c>
      <c r="B133" s="28">
        <v>64</v>
      </c>
      <c r="C133" s="23" t="str">
        <f>VLOOKUP(B133,ДБ,2,FALSE)</f>
        <v>ШИПОВАЛОВ</v>
      </c>
      <c r="D133" s="23" t="str">
        <f>VLOOKUP(B133,ДБ,3,FALSE)</f>
        <v>Максим</v>
      </c>
      <c r="E133" s="24" t="str">
        <f>VLOOKUP(B133,ДБ,4,FALSE)</f>
        <v>Штурм</v>
      </c>
      <c r="F133" s="24" t="s">
        <v>13</v>
      </c>
      <c r="G133" s="24" t="s">
        <v>1202</v>
      </c>
      <c r="H133" s="24"/>
      <c r="I133" s="24" t="str">
        <f>VLOOKUP(B133,ДБ,8,FALSE)</f>
        <v>II</v>
      </c>
      <c r="J133" s="24" t="str">
        <f>VLOOKUP(B133,ДБ,9,FALSE)</f>
        <v>0:45:48 (169)</v>
      </c>
      <c r="K133" s="24" t="str">
        <f>VLOOKUP(B133,ДБ,10,FALSE)</f>
        <v>1:32:27 (165,+4)</v>
      </c>
      <c r="L133" s="24" t="str">
        <f>VLOOKUP(B133,ДБ,11,FALSE)</f>
        <v>2:21:47</v>
      </c>
    </row>
    <row r="134" spans="1:12" ht="15">
      <c r="A134" s="28">
        <v>129</v>
      </c>
      <c r="B134" s="28">
        <v>134</v>
      </c>
      <c r="C134" s="23" t="str">
        <f>VLOOKUP(B134,ДБ,2,FALSE)</f>
        <v>НАГОРНЫЙ</v>
      </c>
      <c r="D134" s="23" t="str">
        <f>VLOOKUP(B134,ДБ,3,FALSE)</f>
        <v>Александр</v>
      </c>
      <c r="E134" s="24" t="str">
        <f>VLOOKUP(B134,ДБ,4,FALSE)</f>
        <v>Штурм</v>
      </c>
      <c r="F134" s="24" t="s">
        <v>13</v>
      </c>
      <c r="G134" s="24" t="s">
        <v>1203</v>
      </c>
      <c r="H134" s="24"/>
      <c r="I134" s="24" t="str">
        <f>VLOOKUP(B134,ДБ,8,FALSE)</f>
        <v>Альпинист России</v>
      </c>
      <c r="J134" s="24" t="str">
        <f>VLOOKUP(B134,ДБ,9,FALSE)</f>
        <v>0:45:44 (168)</v>
      </c>
      <c r="K134" s="24" t="str">
        <f>VLOOKUP(B134,ДБ,10,FALSE)</f>
        <v>1:32:34 (166,+2)</v>
      </c>
      <c r="L134" s="24" t="str">
        <f>VLOOKUP(B134,ДБ,11,FALSE)</f>
        <v>2:21:49</v>
      </c>
    </row>
    <row r="135" spans="1:12" ht="15">
      <c r="A135" s="28">
        <v>130</v>
      </c>
      <c r="B135" s="28">
        <v>3</v>
      </c>
      <c r="C135" s="23" t="str">
        <f>VLOOKUP(B135,ДБ,2,FALSE)</f>
        <v>СУХОРУКОВ</v>
      </c>
      <c r="D135" s="23" t="str">
        <f>VLOOKUP(B135,ДБ,3,FALSE)</f>
        <v>Иван</v>
      </c>
      <c r="E135" s="24" t="str">
        <f>VLOOKUP(B135,ДБ,4,FALSE)</f>
        <v>Военмех</v>
      </c>
      <c r="F135" s="24" t="s">
        <v>13</v>
      </c>
      <c r="G135" s="24" t="s">
        <v>1204</v>
      </c>
      <c r="H135" s="24"/>
      <c r="I135" s="24" t="str">
        <f>VLOOKUP(B135,ДБ,8,FALSE)</f>
        <v>III*</v>
      </c>
      <c r="J135" s="24" t="str">
        <f>VLOOKUP(B135,ДБ,9,FALSE)</f>
        <v>0:45:34 (162)</v>
      </c>
      <c r="K135" s="24" t="str">
        <f>VLOOKUP(B135,ДБ,10,FALSE)</f>
        <v>1:34:01 (173,-11)</v>
      </c>
      <c r="L135" s="24" t="str">
        <f>VLOOKUP(B135,ДБ,11,FALSE)</f>
        <v>2:22:19</v>
      </c>
    </row>
    <row r="136" spans="1:12" ht="15">
      <c r="A136" s="28">
        <v>131</v>
      </c>
      <c r="B136" s="28">
        <v>172</v>
      </c>
      <c r="C136" s="23" t="str">
        <f>VLOOKUP(B136,ДБ,2,FALSE)</f>
        <v>САВЕНКО</v>
      </c>
      <c r="D136" s="23" t="str">
        <f>VLOOKUP(B136,ДБ,3,FALSE)</f>
        <v>Олег</v>
      </c>
      <c r="E136" s="24" t="str">
        <f>VLOOKUP(B136,ДБ,4,FALSE)</f>
        <v>ВИФК</v>
      </c>
      <c r="F136" s="24" t="s">
        <v>13</v>
      </c>
      <c r="G136" s="24" t="s">
        <v>1205</v>
      </c>
      <c r="H136" s="24"/>
      <c r="I136" s="24" t="str">
        <f>VLOOKUP(B136,ДБ,8,FALSE)</f>
        <v>б / р</v>
      </c>
      <c r="J136" s="24" t="str">
        <f>VLOOKUP(B136,ДБ,9,FALSE)</f>
        <v>0:41:20 (114)</v>
      </c>
      <c r="K136" s="24" t="str">
        <f>VLOOKUP(B136,ДБ,10,FALSE)</f>
        <v>1:27:22 (136,-22)</v>
      </c>
      <c r="L136" s="24" t="str">
        <f>VLOOKUP(B136,ДБ,11,FALSE)</f>
        <v>2:23:43</v>
      </c>
    </row>
    <row r="137" spans="1:12" ht="15">
      <c r="A137" s="28">
        <v>132</v>
      </c>
      <c r="B137" s="28">
        <v>146</v>
      </c>
      <c r="C137" s="23" t="str">
        <f>VLOOKUP(B137,ДБ,2,FALSE)</f>
        <v>АЗИЗБЕК УУЛУ</v>
      </c>
      <c r="D137" s="23" t="str">
        <f>VLOOKUP(B137,ДБ,3,FALSE)</f>
        <v>Улукбек</v>
      </c>
      <c r="E137" s="24" t="str">
        <f>VLOOKUP(B137,ДБ,4,FALSE)</f>
        <v>Политехник</v>
      </c>
      <c r="F137" s="24" t="s">
        <v>13</v>
      </c>
      <c r="G137" s="24" t="s">
        <v>1206</v>
      </c>
      <c r="H137" s="24"/>
      <c r="I137" s="24" t="str">
        <f>VLOOKUP(B137,ДБ,8,FALSE)</f>
        <v>б / р</v>
      </c>
      <c r="J137" s="24" t="str">
        <f>VLOOKUP(B137,ДБ,9,FALSE)</f>
        <v>0:45:55 (171)</v>
      </c>
      <c r="K137" s="24" t="str">
        <f>VLOOKUP(B137,ДБ,10,FALSE)</f>
        <v>1:33:10 (168,+3)</v>
      </c>
      <c r="L137" s="24" t="str">
        <f>VLOOKUP(B137,ДБ,11,FALSE)</f>
        <v>2:25:01</v>
      </c>
    </row>
    <row r="138" spans="1:12" ht="15">
      <c r="A138" s="28">
        <v>133</v>
      </c>
      <c r="B138" s="28">
        <v>55</v>
      </c>
      <c r="C138" s="23" t="str">
        <f>VLOOKUP(B138,ДБ,2,FALSE)</f>
        <v>ЩЕГЛОВ</v>
      </c>
      <c r="D138" s="23" t="str">
        <f>VLOOKUP(B138,ДБ,3,FALSE)</f>
        <v>Михаил</v>
      </c>
      <c r="E138" s="24" t="str">
        <f>VLOOKUP(B138,ДБ,4,FALSE)</f>
        <v>Политехник</v>
      </c>
      <c r="F138" s="24" t="s">
        <v>13</v>
      </c>
      <c r="G138" s="24" t="s">
        <v>1207</v>
      </c>
      <c r="H138" s="24"/>
      <c r="I138" s="24" t="str">
        <f>VLOOKUP(B138,ДБ,8,FALSE)</f>
        <v>Альпинист России</v>
      </c>
      <c r="J138" s="24" t="str">
        <f>VLOOKUP(B138,ДБ,9,FALSE)</f>
        <v>0:47:36 (183)</v>
      </c>
      <c r="K138" s="24" t="str">
        <f>VLOOKUP(B138,ДБ,10,FALSE)</f>
        <v>1:35:22 (176,+7)</v>
      </c>
      <c r="L138" s="24" t="str">
        <f>VLOOKUP(B138,ДБ,11,FALSE)</f>
        <v>2:26:13</v>
      </c>
    </row>
    <row r="139" spans="1:12" ht="15">
      <c r="A139" s="28">
        <v>134</v>
      </c>
      <c r="B139" s="28">
        <v>173</v>
      </c>
      <c r="C139" s="23" t="str">
        <f>VLOOKUP(B139,ДБ,2,FALSE)</f>
        <v>ТЕЛЯТНИКОВ</v>
      </c>
      <c r="D139" s="23" t="str">
        <f>VLOOKUP(B139,ДБ,3,FALSE)</f>
        <v>Арсений</v>
      </c>
      <c r="E139" s="24" t="str">
        <f>VLOOKUP(B139,ДБ,4,FALSE)</f>
        <v>ВИФК</v>
      </c>
      <c r="F139" s="24" t="s">
        <v>13</v>
      </c>
      <c r="G139" s="24" t="s">
        <v>1208</v>
      </c>
      <c r="H139" s="24"/>
      <c r="I139" s="24" t="str">
        <f>VLOOKUP(B139,ДБ,8,FALSE)</f>
        <v>б / р</v>
      </c>
      <c r="J139" s="24" t="str">
        <f>VLOOKUP(B139,ДБ,9,FALSE)</f>
        <v>0:41:20 (115)</v>
      </c>
      <c r="K139" s="24" t="str">
        <f>VLOOKUP(B139,ДБ,10,FALSE)</f>
        <v>1:31:26 (161,-46)</v>
      </c>
      <c r="L139" s="24" t="str">
        <f>VLOOKUP(B139,ДБ,11,FALSE)</f>
        <v>2:26:31</v>
      </c>
    </row>
    <row r="140" spans="1:12" ht="15">
      <c r="A140" s="28">
        <v>135</v>
      </c>
      <c r="B140" s="28">
        <v>121</v>
      </c>
      <c r="C140" s="23" t="str">
        <f>VLOOKUP(B140,ДБ,2,FALSE)</f>
        <v>ЛУКИН</v>
      </c>
      <c r="D140" s="23" t="str">
        <f>VLOOKUP(B140,ДБ,3,FALSE)</f>
        <v>Андрей</v>
      </c>
      <c r="E140" s="24" t="str">
        <f>VLOOKUP(B140,ДБ,4,FALSE)</f>
        <v>Политехник</v>
      </c>
      <c r="F140" s="24" t="s">
        <v>13</v>
      </c>
      <c r="G140" s="24" t="s">
        <v>1209</v>
      </c>
      <c r="H140" s="24"/>
      <c r="I140" s="24" t="str">
        <f>VLOOKUP(B140,ДБ,8,FALSE)</f>
        <v>МС</v>
      </c>
      <c r="J140" s="24" t="str">
        <f>VLOOKUP(B140,ДБ,9,FALSE)</f>
        <v>0:45:52 (170)</v>
      </c>
      <c r="K140" s="24" t="str">
        <f>VLOOKUP(B140,ДБ,10,FALSE)</f>
        <v>1:33:35 (171,-1)</v>
      </c>
      <c r="L140" s="24" t="str">
        <f>VLOOKUP(B140,ДБ,11,FALSE)</f>
        <v>2:26:56</v>
      </c>
    </row>
    <row r="141" spans="1:12" ht="15">
      <c r="A141" s="28">
        <v>136</v>
      </c>
      <c r="B141" s="28">
        <v>119</v>
      </c>
      <c r="C141" s="23" t="str">
        <f>VLOOKUP(B141,ДБ,2,FALSE)</f>
        <v>КРАНТОВСКИЙ</v>
      </c>
      <c r="D141" s="23" t="str">
        <f>VLOOKUP(B141,ДБ,3,FALSE)</f>
        <v>Сергей</v>
      </c>
      <c r="E141" s="24" t="str">
        <f>VLOOKUP(B141,ДБ,4,FALSE)</f>
        <v>WHITE WOLVES</v>
      </c>
      <c r="F141" s="24" t="s">
        <v>13</v>
      </c>
      <c r="G141" s="24" t="s">
        <v>1210</v>
      </c>
      <c r="H141" s="24"/>
      <c r="I141" s="24" t="str">
        <f>VLOOKUP(B141,ДБ,8,FALSE)</f>
        <v>б / р</v>
      </c>
      <c r="J141" s="24" t="str">
        <f>VLOOKUP(B141,ДБ,9,FALSE)</f>
        <v>0:47:24 (181)</v>
      </c>
      <c r="K141" s="24" t="str">
        <f>VLOOKUP(B141,ДБ,10,FALSE)</f>
        <v>1:36:33 (183,-2)</v>
      </c>
      <c r="L141" s="24" t="str">
        <f>VLOOKUP(B141,ДБ,11,FALSE)</f>
        <v>2:27:47</v>
      </c>
    </row>
    <row r="142" spans="1:12" ht="15">
      <c r="A142" s="28">
        <v>137</v>
      </c>
      <c r="B142" s="28">
        <v>178</v>
      </c>
      <c r="C142" s="23" t="str">
        <f>VLOOKUP(B142,ДБ,2,FALSE)</f>
        <v>ВИТТЕ</v>
      </c>
      <c r="D142" s="23" t="str">
        <f>VLOOKUP(B142,ДБ,3,FALSE)</f>
        <v>Олег</v>
      </c>
      <c r="E142" s="24" t="str">
        <f>VLOOKUP(B142,ДБ,4,FALSE)</f>
        <v>RedFox</v>
      </c>
      <c r="F142" s="24" t="s">
        <v>13</v>
      </c>
      <c r="G142" s="24" t="s">
        <v>1211</v>
      </c>
      <c r="H142" s="24"/>
      <c r="I142" s="24">
        <f>VLOOKUP(B142,ДБ,8,FALSE)</f>
        <v>0</v>
      </c>
      <c r="J142" s="24" t="str">
        <f>VLOOKUP(B142,ДБ,9,FALSE)</f>
        <v>0:46:05 (173)</v>
      </c>
      <c r="K142" s="24" t="str">
        <f>VLOOKUP(B142,ДБ,10,FALSE)</f>
        <v>1:36:23 (181,-8)</v>
      </c>
      <c r="L142" s="24" t="str">
        <f>VLOOKUP(B142,ДБ,11,FALSE)</f>
        <v>2:28:35</v>
      </c>
    </row>
    <row r="143" spans="1:12" ht="15">
      <c r="A143" s="28">
        <v>138</v>
      </c>
      <c r="B143" s="28">
        <v>4</v>
      </c>
      <c r="C143" s="23" t="str">
        <f>VLOOKUP(B143,ДБ,2,FALSE)</f>
        <v>БОРЗЕНЕЦ</v>
      </c>
      <c r="D143" s="23" t="str">
        <f>VLOOKUP(B143,ДБ,3,FALSE)</f>
        <v>Андрей</v>
      </c>
      <c r="E143" s="24" t="str">
        <f>VLOOKUP(B143,ДБ,4,FALSE)</f>
        <v>Технолог</v>
      </c>
      <c r="F143" s="24" t="s">
        <v>13</v>
      </c>
      <c r="G143" s="24" t="s">
        <v>1212</v>
      </c>
      <c r="H143" s="24"/>
      <c r="I143" s="24" t="str">
        <f>VLOOKUP(B143,ДБ,8,FALSE)</f>
        <v>III</v>
      </c>
      <c r="J143" s="24" t="str">
        <f>VLOOKUP(B143,ДБ,9,FALSE)</f>
        <v>0:50:31 (205)</v>
      </c>
      <c r="K143" s="24" t="str">
        <f>VLOOKUP(B143,ДБ,10,FALSE)</f>
        <v>1:40:37 (193,+12)</v>
      </c>
      <c r="L143" s="24" t="str">
        <f>VLOOKUP(B143,ДБ,11,FALSE)</f>
        <v>2:29:05</v>
      </c>
    </row>
    <row r="144" spans="1:12" ht="15">
      <c r="A144" s="28">
        <v>139</v>
      </c>
      <c r="B144" s="28">
        <v>114</v>
      </c>
      <c r="C144" s="23" t="str">
        <f>VLOOKUP(B144,ДБ,2,FALSE)</f>
        <v>ЦЫБЫРНАК</v>
      </c>
      <c r="D144" s="23" t="str">
        <f>VLOOKUP(B144,ДБ,3,FALSE)</f>
        <v>Дмитрий</v>
      </c>
      <c r="E144" s="24" t="str">
        <f>VLOOKUP(B144,ДБ,4,FALSE)</f>
        <v>Политехник</v>
      </c>
      <c r="F144" s="24" t="s">
        <v>13</v>
      </c>
      <c r="G144" s="24" t="s">
        <v>1213</v>
      </c>
      <c r="H144" s="24"/>
      <c r="I144" s="24" t="str">
        <f>VLOOKUP(B144,ДБ,8,FALSE)</f>
        <v>Альпинист России*</v>
      </c>
      <c r="J144" s="24" t="str">
        <f>VLOOKUP(B144,ДБ,9,FALSE)</f>
        <v>0:48:55 (195)</v>
      </c>
      <c r="K144" s="24" t="str">
        <f>VLOOKUP(B144,ДБ,10,FALSE)</f>
        <v>1:38:38 (190,+5)</v>
      </c>
      <c r="L144" s="24" t="str">
        <f>VLOOKUP(B144,ДБ,11,FALSE)</f>
        <v>2:29:47</v>
      </c>
    </row>
    <row r="145" spans="1:12" ht="15">
      <c r="A145" s="28">
        <v>140</v>
      </c>
      <c r="B145" s="28">
        <v>120</v>
      </c>
      <c r="C145" s="23" t="str">
        <f>VLOOKUP(B145,ДБ,2,FALSE)</f>
        <v>МИХАЙЛОВ</v>
      </c>
      <c r="D145" s="23" t="str">
        <f>VLOOKUP(B145,ДБ,3,FALSE)</f>
        <v>Владимир</v>
      </c>
      <c r="E145" s="24" t="str">
        <f>VLOOKUP(B145,ДБ,4,FALSE)</f>
        <v>Политехник</v>
      </c>
      <c r="F145" s="24" t="s">
        <v>13</v>
      </c>
      <c r="G145" s="24" t="s">
        <v>1214</v>
      </c>
      <c r="H145" s="24"/>
      <c r="I145" s="24" t="str">
        <f>VLOOKUP(B145,ДБ,8,FALSE)</f>
        <v>б / р</v>
      </c>
      <c r="J145" s="24" t="str">
        <f>VLOOKUP(B145,ДБ,9,FALSE)</f>
        <v>0:48:13 (190)</v>
      </c>
      <c r="K145" s="24" t="str">
        <f>VLOOKUP(B145,ДБ,10,FALSE)</f>
        <v>1:38:14 (189,+1)</v>
      </c>
      <c r="L145" s="24" t="str">
        <f>VLOOKUP(B145,ДБ,11,FALSE)</f>
        <v>2:30:12</v>
      </c>
    </row>
    <row r="146" spans="1:12" ht="15">
      <c r="A146" s="28">
        <v>141</v>
      </c>
      <c r="B146" s="28">
        <v>70</v>
      </c>
      <c r="C146" s="23" t="str">
        <f>VLOOKUP(B146,ДБ,2,FALSE)</f>
        <v>ГЕРАСИМОВ</v>
      </c>
      <c r="D146" s="23" t="str">
        <f>VLOOKUP(B146,ДБ,3,FALSE)</f>
        <v>Константин</v>
      </c>
      <c r="E146" s="24" t="str">
        <f>VLOOKUP(B146,ДБ,4,FALSE)</f>
        <v>Военмех</v>
      </c>
      <c r="F146" s="24" t="s">
        <v>13</v>
      </c>
      <c r="G146" s="24" t="s">
        <v>1215</v>
      </c>
      <c r="H146" s="24"/>
      <c r="I146" s="24" t="str">
        <f>VLOOKUP(B146,ДБ,8,FALSE)</f>
        <v>III</v>
      </c>
      <c r="J146" s="24" t="str">
        <f>VLOOKUP(B146,ДБ,9,FALSE)</f>
        <v>0:48:20 (191)</v>
      </c>
      <c r="K146" s="24" t="str">
        <f>VLOOKUP(B146,ДБ,10,FALSE)</f>
        <v>1:37:48 (187,+4)</v>
      </c>
      <c r="L146" s="24" t="str">
        <f>VLOOKUP(B146,ДБ,11,FALSE)</f>
        <v>2:31:16</v>
      </c>
    </row>
    <row r="147" spans="1:12" ht="15">
      <c r="A147" s="28">
        <v>142</v>
      </c>
      <c r="B147" s="28">
        <v>10</v>
      </c>
      <c r="C147" s="23" t="str">
        <f>VLOOKUP(B147,ДБ,2,FALSE)</f>
        <v>ТРАВИН</v>
      </c>
      <c r="D147" s="23" t="str">
        <f>VLOOKUP(B147,ДБ,3,FALSE)</f>
        <v>Алексей</v>
      </c>
      <c r="E147" s="24"/>
      <c r="F147" s="24" t="s">
        <v>13</v>
      </c>
      <c r="G147" s="24" t="s">
        <v>1216</v>
      </c>
      <c r="H147" s="24"/>
      <c r="I147" s="24" t="str">
        <f>VLOOKUP(B147,ДБ,8,FALSE)</f>
        <v>б / р</v>
      </c>
      <c r="J147" s="24" t="str">
        <f>VLOOKUP(B147,ДБ,9,FALSE)</f>
        <v>0:46:16 (177)</v>
      </c>
      <c r="K147" s="24" t="str">
        <f>VLOOKUP(B147,ДБ,10,FALSE)</f>
        <v>1:36:17 (180,-3)</v>
      </c>
      <c r="L147" s="24" t="str">
        <f>VLOOKUP(B147,ДБ,11,FALSE)</f>
        <v>2:31:48</v>
      </c>
    </row>
    <row r="148" spans="1:12" ht="15">
      <c r="A148" s="28">
        <v>143</v>
      </c>
      <c r="B148" s="28">
        <v>363</v>
      </c>
      <c r="C148" s="23" t="str">
        <f>VLOOKUP(B148,ДБ,2,FALSE)</f>
        <v>МАЛАТОВ</v>
      </c>
      <c r="D148" s="23" t="str">
        <f>VLOOKUP(B148,ДБ,3,FALSE)</f>
        <v>Сергей</v>
      </c>
      <c r="E148" s="24" t="str">
        <f>VLOOKUP(B148,ДБ,4,FALSE)</f>
        <v>ОГК</v>
      </c>
      <c r="F148" s="24" t="s">
        <v>13</v>
      </c>
      <c r="G148" s="24" t="s">
        <v>1217</v>
      </c>
      <c r="H148" s="24"/>
      <c r="I148" s="24" t="str">
        <f>VLOOKUP(B148,ДБ,8,FALSE)</f>
        <v>б / р</v>
      </c>
      <c r="J148" s="24" t="str">
        <f>VLOOKUP(B148,ДБ,9,FALSE)</f>
        <v>0:50:07 (202)</v>
      </c>
      <c r="K148" s="24" t="str">
        <f>VLOOKUP(B148,ДБ,10,FALSE)</f>
        <v>1:41:09 (195,+7)</v>
      </c>
      <c r="L148" s="24" t="str">
        <f>VLOOKUP(B148,ДБ,11,FALSE)</f>
        <v>2:32:35</v>
      </c>
    </row>
    <row r="149" spans="1:12" ht="15">
      <c r="A149" s="28">
        <v>144</v>
      </c>
      <c r="B149" s="28">
        <v>96</v>
      </c>
      <c r="C149" s="23" t="str">
        <f>VLOOKUP(B149,ДБ,2,FALSE)</f>
        <v>БАДУРОВ</v>
      </c>
      <c r="D149" s="23" t="str">
        <f>VLOOKUP(B149,ДБ,3,FALSE)</f>
        <v>Руслан</v>
      </c>
      <c r="E149" s="24" t="str">
        <f>VLOOKUP(B149,ДБ,4,FALSE)</f>
        <v>ОГК</v>
      </c>
      <c r="F149" s="24" t="s">
        <v>13</v>
      </c>
      <c r="G149" s="24" t="s">
        <v>1218</v>
      </c>
      <c r="H149" s="24"/>
      <c r="I149" s="24" t="str">
        <f>VLOOKUP(B149,ДБ,8,FALSE)</f>
        <v>Альпинист России*</v>
      </c>
      <c r="J149" s="24" t="str">
        <f>VLOOKUP(B149,ДБ,9,FALSE)</f>
        <v>0:50:06 (201)</v>
      </c>
      <c r="K149" s="24" t="str">
        <f>VLOOKUP(B149,ДБ,10,FALSE)</f>
        <v>1:41:10 (196,+5)</v>
      </c>
      <c r="L149" s="24" t="str">
        <f>VLOOKUP(B149,ДБ,11,FALSE)</f>
        <v>2:32:41</v>
      </c>
    </row>
    <row r="150" spans="1:12" ht="15">
      <c r="A150" s="28">
        <v>145</v>
      </c>
      <c r="B150" s="28">
        <v>19</v>
      </c>
      <c r="C150" s="23" t="str">
        <f>VLOOKUP(B150,ДБ,2,FALSE)</f>
        <v>САВИЦКИЙ</v>
      </c>
      <c r="D150" s="23" t="str">
        <f>VLOOKUP(B150,ДБ,3,FALSE)</f>
        <v>Владимир</v>
      </c>
      <c r="E150" s="24" t="str">
        <f>VLOOKUP(B150,ДБ,4,FALSE)</f>
        <v>Штурм</v>
      </c>
      <c r="F150" s="24" t="s">
        <v>13</v>
      </c>
      <c r="G150" s="24" t="s">
        <v>1219</v>
      </c>
      <c r="H150" s="24"/>
      <c r="I150" s="24" t="str">
        <f>VLOOKUP(B150,ДБ,8,FALSE)</f>
        <v>I</v>
      </c>
      <c r="J150" s="24" t="str">
        <f>VLOOKUP(B150,ДБ,9,FALSE)</f>
        <v>0:49:49 (198)</v>
      </c>
      <c r="K150" s="24" t="str">
        <f>VLOOKUP(B150,ДБ,10,FALSE)</f>
        <v>1:41:28 (197,+1)</v>
      </c>
      <c r="L150" s="24" t="str">
        <f>VLOOKUP(B150,ДБ,11,FALSE)</f>
        <v>2:33:32</v>
      </c>
    </row>
    <row r="151" spans="1:12" ht="15">
      <c r="A151" s="28">
        <v>146</v>
      </c>
      <c r="B151" s="28">
        <v>153</v>
      </c>
      <c r="C151" s="23" t="str">
        <f>VLOOKUP(B151,ДБ,2,FALSE)</f>
        <v>НАЗАРОВ</v>
      </c>
      <c r="D151" s="23" t="str">
        <f>VLOOKUP(B151,ДБ,3,FALSE)</f>
        <v>Евгений</v>
      </c>
      <c r="E151" s="24" t="str">
        <f>VLOOKUP(B151,ДБ,4,FALSE)</f>
        <v>Политехник</v>
      </c>
      <c r="F151" s="24" t="s">
        <v>13</v>
      </c>
      <c r="G151" s="24" t="s">
        <v>1220</v>
      </c>
      <c r="H151" s="24"/>
      <c r="I151" s="24" t="str">
        <f>VLOOKUP(B151,ДБ,8,FALSE)</f>
        <v>б / р</v>
      </c>
      <c r="J151" s="24" t="str">
        <f>VLOOKUP(B151,ДБ,9,FALSE)</f>
        <v>0:50:06 (200)</v>
      </c>
      <c r="K151" s="24" t="str">
        <f>VLOOKUP(B151,ДБ,10,FALSE)</f>
        <v>1:41:29 (198,+2)</v>
      </c>
      <c r="L151" s="24" t="str">
        <f>VLOOKUP(B151,ДБ,11,FALSE)</f>
        <v>2:33:53</v>
      </c>
    </row>
    <row r="152" spans="1:12" ht="15">
      <c r="A152" s="28">
        <v>147</v>
      </c>
      <c r="B152" s="28">
        <v>156</v>
      </c>
      <c r="C152" s="23" t="str">
        <f>VLOOKUP(B152,ДБ,2,FALSE)</f>
        <v>МАКАРОВ</v>
      </c>
      <c r="D152" s="23" t="str">
        <f>VLOOKUP(B152,ДБ,3,FALSE)</f>
        <v>Евгений</v>
      </c>
      <c r="E152" s="24"/>
      <c r="F152" s="24" t="s">
        <v>13</v>
      </c>
      <c r="G152" s="24" t="s">
        <v>1221</v>
      </c>
      <c r="H152" s="24"/>
      <c r="I152" s="24" t="str">
        <f>VLOOKUP(B152,ДБ,8,FALSE)</f>
        <v>б / р</v>
      </c>
      <c r="J152" s="24" t="str">
        <f>VLOOKUP(B152,ДБ,9,FALSE)</f>
        <v>1:02:37 (229)</v>
      </c>
      <c r="K152" s="24" t="str">
        <f>VLOOKUP(B152,ДБ,10,FALSE)</f>
        <v>1:46:25 (215,+14)</v>
      </c>
      <c r="L152" s="24" t="str">
        <f>VLOOKUP(B152,ДБ,11,FALSE)</f>
        <v>2:34:42</v>
      </c>
    </row>
    <row r="153" spans="1:12" ht="15">
      <c r="A153" s="28">
        <v>148</v>
      </c>
      <c r="B153" s="28">
        <v>129</v>
      </c>
      <c r="C153" s="23" t="str">
        <f>VLOOKUP(B153,ДБ,2,FALSE)</f>
        <v>ЮФЕРИЦЫН</v>
      </c>
      <c r="D153" s="23" t="str">
        <f>VLOOKUP(B153,ДБ,3,FALSE)</f>
        <v>Марк</v>
      </c>
      <c r="E153" s="24" t="str">
        <f>VLOOKUP(B153,ДБ,4,FALSE)</f>
        <v>ЛЭТИ</v>
      </c>
      <c r="F153" s="24" t="s">
        <v>13</v>
      </c>
      <c r="G153" s="24" t="s">
        <v>1222</v>
      </c>
      <c r="H153" s="24"/>
      <c r="I153" s="24" t="str">
        <f>VLOOKUP(B153,ДБ,8,FALSE)</f>
        <v>б / р</v>
      </c>
      <c r="J153" s="24" t="str">
        <f>VLOOKUP(B153,ДБ,9,FALSE)</f>
        <v>0:47:58 (187)</v>
      </c>
      <c r="K153" s="24" t="str">
        <f>VLOOKUP(B153,ДБ,10,FALSE)</f>
        <v>1:43:33 (207,-20)</v>
      </c>
      <c r="L153" s="24" t="str">
        <f>VLOOKUP(B153,ДБ,11,FALSE)</f>
        <v>2:35:44</v>
      </c>
    </row>
    <row r="154" spans="1:12" ht="15">
      <c r="A154" s="28">
        <v>149</v>
      </c>
      <c r="B154" s="28">
        <v>67</v>
      </c>
      <c r="C154" s="23" t="str">
        <f>VLOOKUP(B154,ДБ,2,FALSE)</f>
        <v>НЕСТЕРОВ</v>
      </c>
      <c r="D154" s="23" t="str">
        <f>VLOOKUP(B154,ДБ,3,FALSE)</f>
        <v>Сергей</v>
      </c>
      <c r="E154" s="24" t="str">
        <f>VLOOKUP(B154,ДБ,4,FALSE)</f>
        <v>Штурм</v>
      </c>
      <c r="F154" s="24" t="s">
        <v>13</v>
      </c>
      <c r="G154" s="24" t="s">
        <v>1223</v>
      </c>
      <c r="H154" s="24"/>
      <c r="I154" s="24" t="str">
        <f>VLOOKUP(B154,ДБ,8,FALSE)</f>
        <v>I*</v>
      </c>
      <c r="J154" s="24" t="str">
        <f>VLOOKUP(B154,ДБ,9,FALSE)</f>
        <v>0:50:29 (204)</v>
      </c>
      <c r="K154" s="24" t="str">
        <f>VLOOKUP(B154,ДБ,10,FALSE)</f>
        <v>1:40:14 (192,+12)</v>
      </c>
      <c r="L154" s="24" t="str">
        <f>VLOOKUP(B154,ДБ,11,FALSE)</f>
        <v>2:36:08</v>
      </c>
    </row>
    <row r="155" spans="1:12" ht="15">
      <c r="A155" s="28">
        <v>150</v>
      </c>
      <c r="B155" s="28">
        <v>7</v>
      </c>
      <c r="C155" s="23" t="str">
        <f>VLOOKUP(B155,ДБ,2,FALSE)</f>
        <v>МАЛЫШЕВ</v>
      </c>
      <c r="D155" s="23" t="str">
        <f>VLOOKUP(B155,ДБ,3,FALSE)</f>
        <v>Андрей</v>
      </c>
      <c r="E155" s="24"/>
      <c r="F155" s="24" t="s">
        <v>13</v>
      </c>
      <c r="G155" s="24" t="s">
        <v>1224</v>
      </c>
      <c r="H155" s="24"/>
      <c r="I155" s="24" t="str">
        <f>VLOOKUP(B155,ДБ,8,FALSE)</f>
        <v>б / р</v>
      </c>
      <c r="J155" s="24" t="str">
        <f>VLOOKUP(B155,ДБ,9,FALSE)</f>
        <v>0:50:44 (209)</v>
      </c>
      <c r="K155" s="24" t="str">
        <f>VLOOKUP(B155,ДБ,10,FALSE)</f>
        <v>1:42:52 (204,+5)</v>
      </c>
      <c r="L155" s="24" t="str">
        <f>VLOOKUP(B155,ДБ,11,FALSE)</f>
        <v>2:36:53</v>
      </c>
    </row>
    <row r="156" spans="1:12" ht="15">
      <c r="A156" s="28">
        <v>151</v>
      </c>
      <c r="B156" s="28">
        <v>144</v>
      </c>
      <c r="C156" s="23" t="str">
        <f>VLOOKUP(B156,ДБ,2,FALSE)</f>
        <v>ДРАЧКОВ</v>
      </c>
      <c r="D156" s="23" t="str">
        <f>VLOOKUP(B156,ДБ,3,FALSE)</f>
        <v>Алексей</v>
      </c>
      <c r="E156" s="24"/>
      <c r="F156" s="24" t="s">
        <v>13</v>
      </c>
      <c r="G156" s="24" t="s">
        <v>1225</v>
      </c>
      <c r="H156" s="24"/>
      <c r="I156" s="24" t="str">
        <f>VLOOKUP(B156,ДБ,8,FALSE)</f>
        <v>б / р</v>
      </c>
      <c r="J156" s="24" t="str">
        <f>VLOOKUP(B156,ДБ,9,FALSE)</f>
        <v>0:52:44 (217)</v>
      </c>
      <c r="K156" s="24" t="str">
        <f>VLOOKUP(B156,ДБ,10,FALSE)</f>
        <v>1:44:41 (209,+8)</v>
      </c>
      <c r="L156" s="24" t="str">
        <f>VLOOKUP(B156,ДБ,11,FALSE)</f>
        <v>2:39:13</v>
      </c>
    </row>
    <row r="157" spans="1:12" ht="15">
      <c r="A157" s="28">
        <v>152</v>
      </c>
      <c r="B157" s="28">
        <v>23</v>
      </c>
      <c r="C157" s="23" t="str">
        <f>VLOOKUP(B157,ДБ,2,FALSE)</f>
        <v>НИКОЛАЕВ</v>
      </c>
      <c r="D157" s="23" t="str">
        <f>VLOOKUP(B157,ДБ,3,FALSE)</f>
        <v>Александр</v>
      </c>
      <c r="E157" s="24" t="str">
        <f>VLOOKUP(B157,ДБ,4,FALSE)</f>
        <v>Штурм</v>
      </c>
      <c r="F157" s="24" t="s">
        <v>13</v>
      </c>
      <c r="G157" s="24" t="s">
        <v>1226</v>
      </c>
      <c r="H157" s="24"/>
      <c r="I157" s="24" t="str">
        <f>VLOOKUP(B157,ДБ,8,FALSE)</f>
        <v>б / р</v>
      </c>
      <c r="J157" s="24" t="str">
        <f>VLOOKUP(B157,ДБ,9,FALSE)</f>
        <v>0:52:53 (220)</v>
      </c>
      <c r="K157" s="24" t="str">
        <f>VLOOKUP(B157,ДБ,10,FALSE)</f>
        <v>1:45:23 (212,+8)</v>
      </c>
      <c r="L157" s="24" t="str">
        <f>VLOOKUP(B157,ДБ,11,FALSE)</f>
        <v>2:42:55</v>
      </c>
    </row>
    <row r="158" spans="1:12" ht="15">
      <c r="A158" s="28">
        <v>153</v>
      </c>
      <c r="B158" s="28">
        <v>20</v>
      </c>
      <c r="C158" s="23" t="str">
        <f>VLOOKUP(B158,ДБ,2,FALSE)</f>
        <v>БРАНДУКОВ</v>
      </c>
      <c r="D158" s="23" t="str">
        <f>VLOOKUP(B158,ДБ,3,FALSE)</f>
        <v>Дмитрий</v>
      </c>
      <c r="E158" s="24" t="str">
        <f>VLOOKUP(B158,ДБ,4,FALSE)</f>
        <v>ОГК</v>
      </c>
      <c r="F158" s="24" t="s">
        <v>13</v>
      </c>
      <c r="G158" s="24" t="s">
        <v>1227</v>
      </c>
      <c r="H158" s="24"/>
      <c r="I158" s="24" t="str">
        <f>VLOOKUP(B158,ДБ,8,FALSE)</f>
        <v>Альпинист России*</v>
      </c>
      <c r="J158" s="24" t="str">
        <f>VLOOKUP(B158,ДБ,9,FALSE)</f>
        <v>0:52:08 (215)</v>
      </c>
      <c r="K158" s="24" t="str">
        <f>VLOOKUP(B158,ДБ,10,FALSE)</f>
        <v>1:45:20 (211,+4)</v>
      </c>
      <c r="L158" s="24" t="str">
        <f>VLOOKUP(B158,ДБ,11,FALSE)</f>
        <v>2:46:30</v>
      </c>
    </row>
    <row r="159" spans="1:12" ht="15">
      <c r="A159" s="28">
        <v>154</v>
      </c>
      <c r="B159" s="28">
        <v>12</v>
      </c>
      <c r="C159" s="23" t="str">
        <f>VLOOKUP(B159,ДБ,2,FALSE)</f>
        <v>РОМАНОВ</v>
      </c>
      <c r="D159" s="23" t="str">
        <f>VLOOKUP(B159,ДБ,3,FALSE)</f>
        <v>Сергей</v>
      </c>
      <c r="E159" s="24" t="str">
        <f>VLOOKUP(B159,ДБ,4,FALSE)</f>
        <v>ЛЭТИ</v>
      </c>
      <c r="F159" s="24" t="s">
        <v>13</v>
      </c>
      <c r="G159" s="24" t="s">
        <v>1228</v>
      </c>
      <c r="H159" s="24"/>
      <c r="I159" s="24" t="str">
        <f>VLOOKUP(B159,ДБ,8,FALSE)</f>
        <v>II</v>
      </c>
      <c r="J159" s="24" t="str">
        <f>VLOOKUP(B159,ДБ,9,FALSE)</f>
        <v>0:48:35 (193)</v>
      </c>
      <c r="K159" s="24" t="str">
        <f>VLOOKUP(B159,ДБ,10,FALSE)</f>
        <v>1:41:57 (200,-7)</v>
      </c>
      <c r="L159" s="24" t="str">
        <f>VLOOKUP(B159,ДБ,11,FALSE)</f>
        <v>2:46:43</v>
      </c>
    </row>
    <row r="160" spans="1:12" ht="15">
      <c r="A160" s="28">
        <v>155</v>
      </c>
      <c r="B160" s="28">
        <v>154</v>
      </c>
      <c r="C160" s="23" t="str">
        <f>VLOOKUP(B160,ДБ,2,FALSE)</f>
        <v>СМИРНОВ</v>
      </c>
      <c r="D160" s="23" t="str">
        <f>VLOOKUP(B160,ДБ,3,FALSE)</f>
        <v>Алексей</v>
      </c>
      <c r="E160" s="24" t="str">
        <f>VLOOKUP(B160,ДБ,4,FALSE)</f>
        <v>Политехник</v>
      </c>
      <c r="F160" s="24" t="s">
        <v>13</v>
      </c>
      <c r="G160" s="24" t="s">
        <v>1229</v>
      </c>
      <c r="H160" s="24"/>
      <c r="I160" s="24" t="str">
        <f>VLOOKUP(B160,ДБ,8,FALSE)</f>
        <v>б / р</v>
      </c>
      <c r="J160" s="24" t="str">
        <f>VLOOKUP(B160,ДБ,9,FALSE)</f>
        <v>0:51:02 (211)</v>
      </c>
      <c r="K160" s="24" t="str">
        <f>VLOOKUP(B160,ДБ,10,FALSE)</f>
        <v>1:47:26 (217,-6)</v>
      </c>
      <c r="L160" s="24" t="str">
        <f>VLOOKUP(B160,ДБ,11,FALSE)</f>
        <v>2:52:09</v>
      </c>
    </row>
    <row r="161" spans="1:12" ht="15">
      <c r="A161" s="28">
        <v>156</v>
      </c>
      <c r="B161" s="28">
        <v>309</v>
      </c>
      <c r="C161" s="23" t="str">
        <f>VLOOKUP(B161,ДБ,2,FALSE)</f>
        <v>ПОЛЯКОВ</v>
      </c>
      <c r="D161" s="23" t="str">
        <f>VLOOKUP(B161,ДБ,3,FALSE)</f>
        <v>Сергей</v>
      </c>
      <c r="E161" s="24"/>
      <c r="F161" s="24" t="s">
        <v>13</v>
      </c>
      <c r="G161" s="24" t="s">
        <v>1230</v>
      </c>
      <c r="H161" s="24"/>
      <c r="I161" s="24" t="str">
        <f>VLOOKUP(B161,ДБ,8,FALSE)</f>
        <v>б / р</v>
      </c>
      <c r="J161" s="24" t="str">
        <f>VLOOKUP(B161,ДБ,9,FALSE)</f>
        <v>0:51:45 (214)</v>
      </c>
      <c r="K161" s="24" t="str">
        <f>VLOOKUP(B161,ДБ,10,FALSE)</f>
        <v>1:49:56 (221,-7)</v>
      </c>
      <c r="L161" s="24" t="str">
        <f>VLOOKUP(B161,ДБ,11,FALSE)</f>
        <v>2:52:50</v>
      </c>
    </row>
    <row r="162" spans="1:12" ht="15">
      <c r="A162" s="28"/>
      <c r="B162" s="28">
        <v>133</v>
      </c>
      <c r="C162" s="23" t="str">
        <f>VLOOKUP(B162,ДБ,2,FALSE)</f>
        <v>СУЛЕЙМАНОВ</v>
      </c>
      <c r="D162" s="23" t="str">
        <f>VLOOKUP(B162,ДБ,3,FALSE)</f>
        <v>Антон</v>
      </c>
      <c r="E162" s="24" t="str">
        <f>VLOOKUP(B162,ДБ,4,FALSE)</f>
        <v>Штурм</v>
      </c>
      <c r="F162" s="24" t="s">
        <v>13</v>
      </c>
      <c r="G162" s="24" t="s">
        <v>1231</v>
      </c>
      <c r="H162" s="24"/>
      <c r="I162" s="24" t="str">
        <f>VLOOKUP(B162,ДБ,8,FALSE)</f>
        <v>б / р</v>
      </c>
      <c r="J162" s="24" t="str">
        <f>VLOOKUP(B162,ДБ,9,FALSE)</f>
        <v>1:05:04 (232)</v>
      </c>
      <c r="K162" s="24" t="str">
        <f>VLOOKUP(B162,ДБ,10,FALSE)</f>
        <v>2:09:18 (229,+3)</v>
      </c>
      <c r="L162" s="24" t="str">
        <f>VLOOKUP(B162,ДБ,11,FALSE)</f>
        <v>КВ</v>
      </c>
    </row>
    <row r="163" spans="1:12" ht="15">
      <c r="A163" s="28"/>
      <c r="B163" s="28">
        <v>110</v>
      </c>
      <c r="C163" s="23" t="str">
        <f>VLOOKUP(B163,ДБ,2,FALSE)</f>
        <v>ЮРЕЦКИЙ</v>
      </c>
      <c r="D163" s="23" t="str">
        <f>VLOOKUP(B163,ДБ,3,FALSE)</f>
        <v>Алексей</v>
      </c>
      <c r="E163" s="24"/>
      <c r="F163" s="24" t="s">
        <v>13</v>
      </c>
      <c r="G163" s="24" t="s">
        <v>1232</v>
      </c>
      <c r="H163" s="24"/>
      <c r="I163" s="24" t="str">
        <f>VLOOKUP(B163,ДБ,8,FALSE)</f>
        <v>б / р</v>
      </c>
      <c r="J163" s="24" t="str">
        <f>VLOOKUP(B163,ДБ,9,FALSE)</f>
        <v>0:44:06 (151)</v>
      </c>
      <c r="K163" s="24">
        <f>VLOOKUP(B163,ДБ,10,FALSE)</f>
        <v>0</v>
      </c>
      <c r="L163" s="24" t="str">
        <f>VLOOKUP(B163,ДБ,11,FALSE)</f>
        <v>НФ</v>
      </c>
    </row>
    <row r="164" spans="1:12" ht="15">
      <c r="A164" s="28"/>
      <c r="B164" s="28">
        <v>61</v>
      </c>
      <c r="C164" s="23" t="str">
        <f>VLOOKUP(B164,ДБ,2,FALSE)</f>
        <v>ОРЛОВ</v>
      </c>
      <c r="D164" s="23" t="str">
        <f>VLOOKUP(B164,ДБ,3,FALSE)</f>
        <v>Константин</v>
      </c>
      <c r="E164" s="24" t="str">
        <f>VLOOKUP(B164,ДБ,4,FALSE)</f>
        <v>Технолог</v>
      </c>
      <c r="F164" s="24" t="s">
        <v>13</v>
      </c>
      <c r="G164" s="24" t="s">
        <v>1233</v>
      </c>
      <c r="H164" s="24"/>
      <c r="I164" s="24" t="str">
        <f>VLOOKUP(B164,ДБ,8,FALSE)</f>
        <v>III*</v>
      </c>
      <c r="J164" s="24">
        <f>VLOOKUP(B164,ДБ,9,FALSE)</f>
        <v>0</v>
      </c>
      <c r="K164" s="24" t="str">
        <f>VLOOKUP(B164,ДБ,10,FALSE)</f>
        <v>1:45:15 (210)</v>
      </c>
      <c r="L164" s="24" t="str">
        <f>VLOOKUP(B164,ДБ,11,FALSE)</f>
        <v>НФ</v>
      </c>
    </row>
    <row r="166" spans="1:5" ht="15">
      <c r="A166" s="26" t="s">
        <v>1234</v>
      </c>
      <c r="E166" s="9" t="s">
        <v>1235</v>
      </c>
    </row>
    <row r="168" spans="1:8" ht="15">
      <c r="A168" s="26" t="s">
        <v>1236</v>
      </c>
      <c r="B168" s="7"/>
      <c r="E168" s="9" t="s">
        <v>1237</v>
      </c>
      <c r="F168" s="7"/>
      <c r="G168" s="7"/>
      <c r="H168" s="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25">
      <selection activeCell="Q71" sqref="Q71"/>
    </sheetView>
  </sheetViews>
  <sheetFormatPr defaultColWidth="9.140625" defaultRowHeight="15"/>
  <cols>
    <col min="1" max="1" width="10.140625" style="7" bestFit="1" customWidth="1" collapsed="1"/>
    <col min="2" max="2" width="7.421875" style="7" bestFit="1" customWidth="1" collapsed="1"/>
    <col min="3" max="3" width="18.140625" style="0" bestFit="1" customWidth="1" collapsed="1"/>
    <col min="4" max="4" width="11.8515625" style="0" bestFit="1" customWidth="1" collapsed="1"/>
    <col min="5" max="5" width="20.00390625" style="7" bestFit="1" customWidth="1" collapsed="1"/>
    <col min="6" max="6" width="5.00390625" style="7" hidden="1" customWidth="1" collapsed="1"/>
    <col min="7" max="7" width="5.7109375" style="7" hidden="1" customWidth="1" collapsed="1"/>
    <col min="8" max="8" width="16.00390625" style="7" hidden="1" customWidth="1" collapsed="1"/>
    <col min="9" max="9" width="18.140625" style="0" bestFit="1" customWidth="1" collapsed="1"/>
    <col min="10" max="10" width="12.57421875" style="0" bestFit="1" customWidth="1" collapsed="1"/>
    <col min="11" max="11" width="16.140625" style="7" bestFit="1" customWidth="1" collapsed="1"/>
    <col min="12" max="12" width="10.00390625" style="0" bestFit="1" customWidth="1"/>
  </cols>
  <sheetData>
    <row r="1" spans="1:12" ht="15">
      <c r="A1" s="8" t="s">
        <v>1096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 t="s">
        <v>1093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 t="s">
        <v>1238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11">
        <v>44506</v>
      </c>
      <c r="L4" s="10" t="s">
        <v>1097</v>
      </c>
    </row>
    <row r="5" spans="1:12" ht="15">
      <c r="A5" s="27" t="s">
        <v>0</v>
      </c>
      <c r="B5" s="27" t="s">
        <v>1</v>
      </c>
      <c r="C5" s="27" t="s">
        <v>1098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1095</v>
      </c>
    </row>
    <row r="6" spans="1:12" ht="15">
      <c r="A6" s="28">
        <v>1</v>
      </c>
      <c r="B6" s="22">
        <v>345</v>
      </c>
      <c r="C6" s="23" t="str">
        <f>VLOOKUP(B6,ДБ,2,FALSE)</f>
        <v>НЕВЕРОВА</v>
      </c>
      <c r="D6" s="23" t="str">
        <f>VLOOKUP(B6,ДБ,3,FALSE)</f>
        <v>Мария</v>
      </c>
      <c r="E6" s="24" t="str">
        <f>VLOOKUP(B6,ДБ,4,FALSE)</f>
        <v>VOKUEVA TEAM</v>
      </c>
      <c r="F6" s="24" t="s">
        <v>13</v>
      </c>
      <c r="G6" s="24" t="s">
        <v>14</v>
      </c>
      <c r="H6" s="24"/>
      <c r="I6" s="24" t="str">
        <f>VLOOKUP(B6,ДБ,8,FALSE)</f>
        <v>б / р</v>
      </c>
      <c r="J6" s="24" t="str">
        <f>VLOOKUP(B6,ДБ,9,FALSE)</f>
        <v>0:33:40 (19)</v>
      </c>
      <c r="K6" s="24" t="str">
        <f>VLOOKUP(B6,ДБ,10,FALSE)</f>
        <v>1:06:49 (16,+3)</v>
      </c>
      <c r="L6" s="24" t="str">
        <f>VLOOKUP(B6,ДБ,11,FALSE)</f>
        <v>1:41:17</v>
      </c>
    </row>
    <row r="7" spans="1:12" ht="15">
      <c r="A7" s="28">
        <v>2</v>
      </c>
      <c r="B7" s="22">
        <v>383</v>
      </c>
      <c r="C7" s="23" t="str">
        <f>VLOOKUP(B7,ДБ,2,FALSE)</f>
        <v>УМНИЦЫНА</v>
      </c>
      <c r="D7" s="23" t="str">
        <f>VLOOKUP(B7,ДБ,3,FALSE)</f>
        <v>Ирина</v>
      </c>
      <c r="E7" s="24" t="str">
        <f>VLOOKUP(B7,ДБ,4,FALSE)</f>
        <v>ИТМО</v>
      </c>
      <c r="F7" s="24" t="s">
        <v>13</v>
      </c>
      <c r="G7" s="24" t="s">
        <v>171</v>
      </c>
      <c r="H7" s="24"/>
      <c r="I7" s="24" t="str">
        <f>VLOOKUP(B7,ДБ,8,FALSE)</f>
        <v>б / р</v>
      </c>
      <c r="J7" s="24" t="str">
        <f>VLOOKUP(B7,ДБ,9,FALSE)</f>
        <v>0:33:19 (16)</v>
      </c>
      <c r="K7" s="24" t="str">
        <f>VLOOKUP(B7,ДБ,10,FALSE)</f>
        <v>1:06:39 (15,+1)</v>
      </c>
      <c r="L7" s="24" t="str">
        <f>VLOOKUP(B7,ДБ,11,FALSE)</f>
        <v>1:42:17</v>
      </c>
    </row>
    <row r="8" spans="1:12" ht="15">
      <c r="A8" s="28">
        <v>3</v>
      </c>
      <c r="B8" s="22">
        <v>322</v>
      </c>
      <c r="C8" s="23" t="str">
        <f>VLOOKUP(B8,ДБ,2,FALSE)</f>
        <v>КРАСИЛЬНИКОВА</v>
      </c>
      <c r="D8" s="23" t="str">
        <f>VLOOKUP(B8,ДБ,3,FALSE)</f>
        <v>Дарья</v>
      </c>
      <c r="E8" s="24"/>
      <c r="F8" s="24" t="s">
        <v>13</v>
      </c>
      <c r="G8" s="24" t="s">
        <v>35</v>
      </c>
      <c r="H8" s="24"/>
      <c r="I8" s="24" t="str">
        <f>VLOOKUP(B8,ДБ,8,FALSE)</f>
        <v>б / р</v>
      </c>
      <c r="J8" s="24" t="str">
        <f>VLOOKUP(B8,ДБ,9,FALSE)</f>
        <v>0:36:04 (38)</v>
      </c>
      <c r="K8" s="24" t="str">
        <f>VLOOKUP(B8,ДБ,10,FALSE)</f>
        <v>1:11:46 (33,+5)</v>
      </c>
      <c r="L8" s="24" t="str">
        <f>VLOOKUP(B8,ДБ,11,FALSE)</f>
        <v>1:48:22</v>
      </c>
    </row>
    <row r="9" spans="1:12" ht="15">
      <c r="A9" s="28">
        <v>4</v>
      </c>
      <c r="B9" s="22">
        <v>341</v>
      </c>
      <c r="C9" s="23" t="str">
        <f>VLOOKUP(B9,ДБ,2,FALSE)</f>
        <v>ВОКУЕВА</v>
      </c>
      <c r="D9" s="23" t="str">
        <f>VLOOKUP(B9,ДБ,3,FALSE)</f>
        <v>Жанна</v>
      </c>
      <c r="E9" s="24" t="str">
        <f>VLOOKUP(B9,ДБ,4,FALSE)</f>
        <v>VOKUEVA TEAM</v>
      </c>
      <c r="F9" s="24" t="s">
        <v>13</v>
      </c>
      <c r="G9" s="24" t="s">
        <v>182</v>
      </c>
      <c r="H9" s="24"/>
      <c r="I9" s="24" t="str">
        <f>VLOOKUP(B9,ДБ,8,FALSE)</f>
        <v>МС</v>
      </c>
      <c r="J9" s="24" t="str">
        <f>VLOOKUP(B9,ДБ,9,FALSE)</f>
        <v>0:34:59 (27)</v>
      </c>
      <c r="K9" s="24" t="str">
        <f>VLOOKUP(B9,ДБ,10,FALSE)</f>
        <v>1:10:41 (28,-1)</v>
      </c>
      <c r="L9" s="24" t="str">
        <f>VLOOKUP(B9,ДБ,11,FALSE)</f>
        <v>1:50:59</v>
      </c>
    </row>
    <row r="10" spans="1:12" ht="15">
      <c r="A10" s="28">
        <v>5</v>
      </c>
      <c r="B10" s="22">
        <v>227</v>
      </c>
      <c r="C10" s="23" t="str">
        <f>VLOOKUP(B10,ДБ,2,FALSE)</f>
        <v>АРТЕМОВА</v>
      </c>
      <c r="D10" s="23" t="str">
        <f>VLOOKUP(B10,ДБ,3,FALSE)</f>
        <v>Ольга</v>
      </c>
      <c r="E10" s="24" t="str">
        <f>VLOOKUP(B10,ДБ,4,FALSE)</f>
        <v>ФАР</v>
      </c>
      <c r="F10" s="24" t="s">
        <v>13</v>
      </c>
      <c r="G10" s="24" t="s">
        <v>149</v>
      </c>
      <c r="H10" s="24"/>
      <c r="I10" s="24" t="str">
        <f>VLOOKUP(B10,ДБ,8,FALSE)</f>
        <v>б / р</v>
      </c>
      <c r="J10" s="24" t="str">
        <f>VLOOKUP(B10,ДБ,9,FALSE)</f>
        <v>0:38:07 (59)</v>
      </c>
      <c r="K10" s="24" t="str">
        <f>VLOOKUP(B10,ДБ,10,FALSE)</f>
        <v>1:14:26 (44,+15)</v>
      </c>
      <c r="L10" s="24" t="str">
        <f>VLOOKUP(B10,ДБ,11,FALSE)</f>
        <v>1:51:19</v>
      </c>
    </row>
    <row r="11" spans="1:12" ht="15">
      <c r="A11" s="28">
        <v>6</v>
      </c>
      <c r="B11" s="22">
        <v>220</v>
      </c>
      <c r="C11" s="23" t="str">
        <f>VLOOKUP(B11,ДБ,2,FALSE)</f>
        <v>АРХИПОВА</v>
      </c>
      <c r="D11" s="23" t="str">
        <f>VLOOKUP(B11,ДБ,3,FALSE)</f>
        <v>Галина</v>
      </c>
      <c r="E11" s="24"/>
      <c r="F11" s="24" t="s">
        <v>13</v>
      </c>
      <c r="G11" s="24" t="s">
        <v>60</v>
      </c>
      <c r="H11" s="24"/>
      <c r="I11" s="24" t="str">
        <f>VLOOKUP(B11,ДБ,8,FALSE)</f>
        <v>б / р</v>
      </c>
      <c r="J11" s="24" t="str">
        <f>VLOOKUP(B11,ДБ,9,FALSE)</f>
        <v>0:37:21 (50)</v>
      </c>
      <c r="K11" s="24" t="str">
        <f>VLOOKUP(B11,ДБ,10,FALSE)</f>
        <v>1:14:36 (45,+5)</v>
      </c>
      <c r="L11" s="24" t="str">
        <f>VLOOKUP(B11,ДБ,11,FALSE)</f>
        <v>1:53:02</v>
      </c>
    </row>
    <row r="12" spans="1:12" ht="15">
      <c r="A12" s="28">
        <v>7</v>
      </c>
      <c r="B12" s="22">
        <v>228</v>
      </c>
      <c r="C12" s="23" t="str">
        <f>VLOOKUP(B12,ДБ,2,FALSE)</f>
        <v>ЛИХАЧЕВА</v>
      </c>
      <c r="D12" s="23" t="str">
        <f>VLOOKUP(B12,ДБ,3,FALSE)</f>
        <v>Елена</v>
      </c>
      <c r="E12" s="24"/>
      <c r="F12" s="24" t="s">
        <v>13</v>
      </c>
      <c r="G12" s="24" t="s">
        <v>237</v>
      </c>
      <c r="H12" s="24"/>
      <c r="I12" s="24" t="str">
        <f>VLOOKUP(B12,ДБ,8,FALSE)</f>
        <v>б / р</v>
      </c>
      <c r="J12" s="24" t="str">
        <f>VLOOKUP(B12,ДБ,9,FALSE)</f>
        <v>0:38:20 (64)</v>
      </c>
      <c r="K12" s="24" t="str">
        <f>VLOOKUP(B12,ДБ,10,FALSE)</f>
        <v>1:16:42 (57,+7)</v>
      </c>
      <c r="L12" s="24" t="str">
        <f>VLOOKUP(B12,ДБ,11,FALSE)</f>
        <v>1:56:13</v>
      </c>
    </row>
    <row r="13" spans="1:12" ht="15">
      <c r="A13" s="28">
        <v>8</v>
      </c>
      <c r="B13" s="22">
        <v>302</v>
      </c>
      <c r="C13" s="23" t="str">
        <f>VLOOKUP(B13,ДБ,2,FALSE)</f>
        <v>СЕРЯНОВА</v>
      </c>
      <c r="D13" s="23" t="str">
        <f>VLOOKUP(B13,ДБ,3,FALSE)</f>
        <v>Анна</v>
      </c>
      <c r="E13" s="24" t="str">
        <f>VLOOKUP(B13,ДБ,4,FALSE)</f>
        <v>За Ленинград!</v>
      </c>
      <c r="F13" s="24" t="s">
        <v>13</v>
      </c>
      <c r="G13" s="24" t="s">
        <v>49</v>
      </c>
      <c r="H13" s="24"/>
      <c r="I13" s="24" t="str">
        <f>VLOOKUP(B13,ДБ,8,FALSE)</f>
        <v>б / р</v>
      </c>
      <c r="J13" s="24" t="str">
        <f>VLOOKUP(B13,ДБ,9,FALSE)</f>
        <v>0:38:26 (67)</v>
      </c>
      <c r="K13" s="24" t="str">
        <f>VLOOKUP(B13,ДБ,10,FALSE)</f>
        <v>1:17:30 (61,+6)</v>
      </c>
      <c r="L13" s="24" t="str">
        <f>VLOOKUP(B13,ДБ,11,FALSE)</f>
        <v>1:57:00</v>
      </c>
    </row>
    <row r="14" spans="1:12" ht="15">
      <c r="A14" s="28">
        <v>9</v>
      </c>
      <c r="B14" s="22">
        <v>221</v>
      </c>
      <c r="C14" s="23" t="str">
        <f>VLOOKUP(B14,ДБ,2,FALSE)</f>
        <v>БЕЛЯНКИНА</v>
      </c>
      <c r="D14" s="23" t="str">
        <f>VLOOKUP(B14,ДБ,3,FALSE)</f>
        <v>Наталья</v>
      </c>
      <c r="E14" s="24" t="str">
        <f>VLOOKUP(B14,ДБ,4,FALSE)</f>
        <v>Альпклуб СПбГУ Барс</v>
      </c>
      <c r="F14" s="24" t="s">
        <v>13</v>
      </c>
      <c r="G14" s="24" t="s">
        <v>78</v>
      </c>
      <c r="H14" s="24"/>
      <c r="I14" s="24" t="str">
        <f>VLOOKUP(B14,ДБ,8,FALSE)</f>
        <v>II</v>
      </c>
      <c r="J14" s="24" t="str">
        <f>VLOOKUP(B14,ДБ,9,FALSE)</f>
        <v>0:38:22 (65)</v>
      </c>
      <c r="K14" s="24" t="str">
        <f>VLOOKUP(B14,ДБ,10,FALSE)</f>
        <v>1:17:07 (60,+5)</v>
      </c>
      <c r="L14" s="24" t="str">
        <f>VLOOKUP(B14,ДБ,11,FALSE)</f>
        <v>1:57:21</v>
      </c>
    </row>
    <row r="15" spans="1:12" ht="15">
      <c r="A15" s="28">
        <v>10</v>
      </c>
      <c r="B15" s="22">
        <v>330</v>
      </c>
      <c r="C15" s="23" t="str">
        <f>VLOOKUP(B15,ДБ,2,FALSE)</f>
        <v>ГОРБУНОВА</v>
      </c>
      <c r="D15" s="23" t="str">
        <f>VLOOKUP(B15,ДБ,3,FALSE)</f>
        <v>Мария</v>
      </c>
      <c r="E15" s="24"/>
      <c r="F15" s="24" t="s">
        <v>13</v>
      </c>
      <c r="G15" s="24" t="s">
        <v>137</v>
      </c>
      <c r="H15" s="24"/>
      <c r="I15" s="24" t="str">
        <f>VLOOKUP(B15,ДБ,8,FALSE)</f>
        <v>б / р</v>
      </c>
      <c r="J15" s="24" t="str">
        <f>VLOOKUP(B15,ДБ,9,FALSE)</f>
        <v>0:39:03 (76)</v>
      </c>
      <c r="K15" s="24" t="str">
        <f>VLOOKUP(B15,ДБ,10,FALSE)</f>
        <v>1:17:41 (64,+12)</v>
      </c>
      <c r="L15" s="24" t="str">
        <f>VLOOKUP(B15,ДБ,11,FALSE)</f>
        <v>1:58:11</v>
      </c>
    </row>
    <row r="16" spans="1:12" ht="15">
      <c r="A16" s="28">
        <v>11</v>
      </c>
      <c r="B16" s="22">
        <v>316</v>
      </c>
      <c r="C16" s="23" t="str">
        <f>VLOOKUP(B16,ДБ,2,FALSE)</f>
        <v>УСТИНОВА</v>
      </c>
      <c r="D16" s="23" t="str">
        <f>VLOOKUP(B16,ДБ,3,FALSE)</f>
        <v>Альбина</v>
      </c>
      <c r="E16" s="24"/>
      <c r="F16" s="24" t="s">
        <v>13</v>
      </c>
      <c r="G16" s="24" t="s">
        <v>276</v>
      </c>
      <c r="H16" s="24"/>
      <c r="I16" s="24" t="str">
        <f>VLOOKUP(B16,ДБ,8,FALSE)</f>
        <v>б / р</v>
      </c>
      <c r="J16" s="24" t="str">
        <f>VLOOKUP(B16,ДБ,9,FALSE)</f>
        <v>0:39:41 (87)</v>
      </c>
      <c r="K16" s="24" t="str">
        <f>VLOOKUP(B16,ДБ,10,FALSE)</f>
        <v>1:19:37 (81,+6)</v>
      </c>
      <c r="L16" s="24" t="str">
        <f>VLOOKUP(B16,ДБ,11,FALSE)</f>
        <v>2:00:21</v>
      </c>
    </row>
    <row r="17" spans="1:12" ht="15">
      <c r="A17" s="28">
        <v>12</v>
      </c>
      <c r="B17" s="22">
        <v>325</v>
      </c>
      <c r="C17" s="23" t="str">
        <f>VLOOKUP(B17,ДБ,2,FALSE)</f>
        <v>КОРОТКОВА</v>
      </c>
      <c r="D17" s="23" t="str">
        <f>VLOOKUP(B17,ДБ,3,FALSE)</f>
        <v>Дарья</v>
      </c>
      <c r="E17" s="24" t="str">
        <f>VLOOKUP(B17,ДБ,4,FALSE)</f>
        <v>WHITE WOLVES</v>
      </c>
      <c r="F17" s="24" t="s">
        <v>13</v>
      </c>
      <c r="G17" s="24" t="s">
        <v>297</v>
      </c>
      <c r="H17" s="24"/>
      <c r="I17" s="24" t="str">
        <f>VLOOKUP(B17,ДБ,8,FALSE)</f>
        <v>б / р</v>
      </c>
      <c r="J17" s="24" t="str">
        <f>VLOOKUP(B17,ДБ,9,FALSE)</f>
        <v>0:38:51 (72)</v>
      </c>
      <c r="K17" s="24" t="str">
        <f>VLOOKUP(B17,ДБ,10,FALSE)</f>
        <v>1:19:06 (75,-3)</v>
      </c>
      <c r="L17" s="24" t="str">
        <f>VLOOKUP(B17,ДБ,11,FALSE)</f>
        <v>2:01:01</v>
      </c>
    </row>
    <row r="18" spans="1:12" ht="15">
      <c r="A18" s="28">
        <v>13</v>
      </c>
      <c r="B18" s="22">
        <v>385</v>
      </c>
      <c r="C18" s="23" t="str">
        <f>VLOOKUP(B18,ДБ,2,FALSE)</f>
        <v>МАРКОВА</v>
      </c>
      <c r="D18" s="23" t="str">
        <f>VLOOKUP(B18,ДБ,3,FALSE)</f>
        <v>Ирина</v>
      </c>
      <c r="E18" s="24"/>
      <c r="F18" s="24" t="s">
        <v>13</v>
      </c>
      <c r="G18" s="24" t="s">
        <v>348</v>
      </c>
      <c r="H18" s="24"/>
      <c r="I18" s="24" t="str">
        <f>VLOOKUP(B18,ДБ,8,FALSE)</f>
        <v>б / р</v>
      </c>
      <c r="J18" s="24" t="str">
        <f>VLOOKUP(B18,ДБ,9,FALSE)</f>
        <v>0:38:43 (69)</v>
      </c>
      <c r="K18" s="24" t="str">
        <f>VLOOKUP(B18,ДБ,10,FALSE)</f>
        <v>1:19:59 (86,-17)</v>
      </c>
      <c r="L18" s="24" t="str">
        <f>VLOOKUP(B18,ДБ,11,FALSE)</f>
        <v>2:02:48</v>
      </c>
    </row>
    <row r="19" spans="1:12" ht="15">
      <c r="A19" s="28">
        <v>14</v>
      </c>
      <c r="B19" s="22">
        <v>329</v>
      </c>
      <c r="C19" s="23" t="str">
        <f>VLOOKUP(B19,ДБ,2,FALSE)</f>
        <v>ВЛАСОВА</v>
      </c>
      <c r="D19" s="23" t="str">
        <f>VLOOKUP(B19,ДБ,3,FALSE)</f>
        <v>Елена</v>
      </c>
      <c r="E19" s="24"/>
      <c r="F19" s="24" t="s">
        <v>13</v>
      </c>
      <c r="G19" s="24" t="s">
        <v>192</v>
      </c>
      <c r="H19" s="24"/>
      <c r="I19" s="24" t="str">
        <f>VLOOKUP(B19,ДБ,8,FALSE)</f>
        <v>б / р</v>
      </c>
      <c r="J19" s="24" t="str">
        <f>VLOOKUP(B19,ДБ,9,FALSE)</f>
        <v>0:40:44 (106)</v>
      </c>
      <c r="K19" s="24" t="str">
        <f>VLOOKUP(B19,ДБ,10,FALSE)</f>
        <v>1:20:58 (92,+14)</v>
      </c>
      <c r="L19" s="24" t="str">
        <f>VLOOKUP(B19,ДБ,11,FALSE)</f>
        <v>2:02:51</v>
      </c>
    </row>
    <row r="20" spans="1:12" ht="15">
      <c r="A20" s="28">
        <v>15</v>
      </c>
      <c r="B20" s="22">
        <v>360</v>
      </c>
      <c r="C20" s="23" t="str">
        <f>VLOOKUP(B20,ДБ,2,FALSE)</f>
        <v>ЕЛИСЕЕВА</v>
      </c>
      <c r="D20" s="23" t="str">
        <f>VLOOKUP(B20,ДБ,3,FALSE)</f>
        <v>Дарья</v>
      </c>
      <c r="E20" s="24" t="str">
        <f>VLOOKUP(B20,ДБ,4,FALSE)</f>
        <v>Технолог</v>
      </c>
      <c r="F20" s="24" t="s">
        <v>13</v>
      </c>
      <c r="G20" s="24" t="s">
        <v>73</v>
      </c>
      <c r="H20" s="24"/>
      <c r="I20" s="24" t="str">
        <f>VLOOKUP(B20,ДБ,8,FALSE)</f>
        <v>III</v>
      </c>
      <c r="J20" s="24" t="str">
        <f>VLOOKUP(B20,ДБ,9,FALSE)</f>
        <v>0:40:55 (108)</v>
      </c>
      <c r="K20" s="24" t="str">
        <f>VLOOKUP(B20,ДБ,10,FALSE)</f>
        <v>1:22:23 (103,+5)</v>
      </c>
      <c r="L20" s="24" t="str">
        <f>VLOOKUP(B20,ДБ,11,FALSE)</f>
        <v>2:03:28</v>
      </c>
    </row>
    <row r="21" spans="1:12" ht="15">
      <c r="A21" s="28">
        <v>16</v>
      </c>
      <c r="B21" s="22">
        <v>379</v>
      </c>
      <c r="C21" s="23" t="str">
        <f>VLOOKUP(B21,ДБ,2,FALSE)</f>
        <v>БОРЕВИЧ</v>
      </c>
      <c r="D21" s="23" t="str">
        <f>VLOOKUP(B21,ДБ,3,FALSE)</f>
        <v>Ирина</v>
      </c>
      <c r="E21" s="24"/>
      <c r="F21" s="24" t="s">
        <v>13</v>
      </c>
      <c r="G21" s="24" t="s">
        <v>88</v>
      </c>
      <c r="H21" s="24"/>
      <c r="I21" s="24" t="str">
        <f>VLOOKUP(B21,ДБ,8,FALSE)</f>
        <v>б / р</v>
      </c>
      <c r="J21" s="24" t="str">
        <f>VLOOKUP(B21,ДБ,9,FALSE)</f>
        <v>0:41:38 (118)</v>
      </c>
      <c r="K21" s="24" t="str">
        <f>VLOOKUP(B21,ДБ,10,FALSE)</f>
        <v>1:22:38 (106,+12)</v>
      </c>
      <c r="L21" s="24" t="str">
        <f>VLOOKUP(B21,ДБ,11,FALSE)</f>
        <v>2:04:06</v>
      </c>
    </row>
    <row r="22" spans="1:12" ht="15">
      <c r="A22" s="28">
        <v>17</v>
      </c>
      <c r="B22" s="22">
        <v>342</v>
      </c>
      <c r="C22" s="23" t="str">
        <f>VLOOKUP(B22,ДБ,2,FALSE)</f>
        <v>ВЕДЕНЯПИНА</v>
      </c>
      <c r="D22" s="23" t="str">
        <f>VLOOKUP(B22,ДБ,3,FALSE)</f>
        <v>Полина</v>
      </c>
      <c r="E22" s="24"/>
      <c r="F22" s="24" t="s">
        <v>13</v>
      </c>
      <c r="G22" s="24" t="s">
        <v>125</v>
      </c>
      <c r="H22" s="24"/>
      <c r="I22" s="24" t="str">
        <f>VLOOKUP(B22,ДБ,8,FALSE)</f>
        <v>б / р</v>
      </c>
      <c r="J22" s="24" t="str">
        <f>VLOOKUP(B22,ДБ,9,FALSE)</f>
        <v>0:40:38 (104)</v>
      </c>
      <c r="K22" s="24" t="str">
        <f>VLOOKUP(B22,ДБ,10,FALSE)</f>
        <v>1:22:32 (104)</v>
      </c>
      <c r="L22" s="24" t="str">
        <f>VLOOKUP(B22,ДБ,11,FALSE)</f>
        <v>2:06:09</v>
      </c>
    </row>
    <row r="23" spans="1:12" ht="15">
      <c r="A23" s="28">
        <v>18</v>
      </c>
      <c r="B23" s="22">
        <v>315</v>
      </c>
      <c r="C23" s="23" t="str">
        <f>VLOOKUP(B23,ДБ,2,FALSE)</f>
        <v>МЕРКУРЬЕВА</v>
      </c>
      <c r="D23" s="23" t="str">
        <f>VLOOKUP(B23,ДБ,3,FALSE)</f>
        <v>Валерия</v>
      </c>
      <c r="E23" s="24" t="str">
        <f>VLOOKUP(B23,ДБ,4,FALSE)</f>
        <v>Луч</v>
      </c>
      <c r="F23" s="24" t="s">
        <v>13</v>
      </c>
      <c r="G23" s="24" t="s">
        <v>531</v>
      </c>
      <c r="H23" s="24"/>
      <c r="I23" s="24" t="str">
        <f>VLOOKUP(B23,ДБ,8,FALSE)</f>
        <v>МС</v>
      </c>
      <c r="J23" s="24" t="str">
        <f>VLOOKUP(B23,ДБ,9,FALSE)</f>
        <v>0:39:09 (78)</v>
      </c>
      <c r="K23" s="24" t="str">
        <f>VLOOKUP(B23,ДБ,10,FALSE)</f>
        <v>1:21:43 (96,-18)</v>
      </c>
      <c r="L23" s="24" t="str">
        <f>VLOOKUP(B23,ДБ,11,FALSE)</f>
        <v>2:06:40</v>
      </c>
    </row>
    <row r="24" spans="1:12" ht="15">
      <c r="A24" s="28">
        <v>19</v>
      </c>
      <c r="B24" s="22">
        <v>359</v>
      </c>
      <c r="C24" s="23" t="str">
        <f>VLOOKUP(B24,ДБ,2,FALSE)</f>
        <v>СМОРОДИНА</v>
      </c>
      <c r="D24" s="23" t="str">
        <f>VLOOKUP(B24,ДБ,3,FALSE)</f>
        <v>Наталья</v>
      </c>
      <c r="E24" s="24"/>
      <c r="F24" s="24" t="s">
        <v>13</v>
      </c>
      <c r="G24" s="24" t="s">
        <v>28</v>
      </c>
      <c r="H24" s="24"/>
      <c r="I24" s="24">
        <f>VLOOKUP(B24,ДБ,8,FALSE)</f>
        <v>0</v>
      </c>
      <c r="J24" s="24" t="str">
        <f>VLOOKUP(B24,ДБ,9,FALSE)</f>
        <v>0:41:02 (110)</v>
      </c>
      <c r="K24" s="24" t="str">
        <f>VLOOKUP(B24,ДБ,10,FALSE)</f>
        <v>1:23:11 (111,-1)</v>
      </c>
      <c r="L24" s="24" t="str">
        <f>VLOOKUP(B24,ДБ,11,FALSE)</f>
        <v>2:07:53</v>
      </c>
    </row>
    <row r="25" spans="1:12" ht="15">
      <c r="A25" s="28">
        <v>20</v>
      </c>
      <c r="B25" s="22">
        <v>333</v>
      </c>
      <c r="C25" s="23" t="str">
        <f>VLOOKUP(B25,ДБ,2,FALSE)</f>
        <v>БАЙКОВА</v>
      </c>
      <c r="D25" s="23" t="str">
        <f>VLOOKUP(B25,ДБ,3,FALSE)</f>
        <v>Галина</v>
      </c>
      <c r="E25" s="24"/>
      <c r="F25" s="24" t="s">
        <v>13</v>
      </c>
      <c r="G25" s="24" t="s">
        <v>22</v>
      </c>
      <c r="H25" s="24"/>
      <c r="I25" s="24" t="str">
        <f>VLOOKUP(B25,ДБ,8,FALSE)</f>
        <v>б / р</v>
      </c>
      <c r="J25" s="24" t="str">
        <f>VLOOKUP(B25,ДБ,9,FALSE)</f>
        <v>0:41:52 (122)</v>
      </c>
      <c r="K25" s="24" t="str">
        <f>VLOOKUP(B25,ДБ,10,FALSE)</f>
        <v>1:24:21 (119,+3)</v>
      </c>
      <c r="L25" s="24" t="str">
        <f>VLOOKUP(B25,ДБ,11,FALSE)</f>
        <v>2:08:03</v>
      </c>
    </row>
    <row r="26" spans="1:12" ht="15">
      <c r="A26" s="28">
        <v>21</v>
      </c>
      <c r="B26" s="22">
        <v>304</v>
      </c>
      <c r="C26" s="23" t="str">
        <f>VLOOKUP(B26,ДБ,2,FALSE)</f>
        <v>УЛЬЯНОВА</v>
      </c>
      <c r="D26" s="23" t="str">
        <f>VLOOKUP(B26,ДБ,3,FALSE)</f>
        <v>Инга</v>
      </c>
      <c r="E26" s="24" t="str">
        <f>VLOOKUP(B26,ДБ,4,FALSE)</f>
        <v>Carabin.ru</v>
      </c>
      <c r="F26" s="24" t="s">
        <v>13</v>
      </c>
      <c r="G26" s="24" t="s">
        <v>203</v>
      </c>
      <c r="H26" s="24"/>
      <c r="I26" s="24" t="str">
        <f>VLOOKUP(B26,ДБ,8,FALSE)</f>
        <v>б / р</v>
      </c>
      <c r="J26" s="24" t="str">
        <f>VLOOKUP(B26,ДБ,9,FALSE)</f>
        <v>0:42:11 (123)</v>
      </c>
      <c r="K26" s="24" t="str">
        <f>VLOOKUP(B26,ДБ,10,FALSE)</f>
        <v>1:24:35 (121,+2)</v>
      </c>
      <c r="L26" s="24" t="str">
        <f>VLOOKUP(B26,ДБ,11,FALSE)</f>
        <v>2:09:45</v>
      </c>
    </row>
    <row r="27" spans="1:12" ht="15">
      <c r="A27" s="28">
        <v>22</v>
      </c>
      <c r="B27" s="22">
        <v>356</v>
      </c>
      <c r="C27" s="23" t="str">
        <f>VLOOKUP(B27,ДБ,2,FALSE)</f>
        <v>МОСКАЛЕВА</v>
      </c>
      <c r="D27" s="23" t="str">
        <f>VLOOKUP(B27,ДБ,3,FALSE)</f>
        <v>Анна</v>
      </c>
      <c r="E27" s="24" t="str">
        <f>VLOOKUP(B27,ДБ,4,FALSE)</f>
        <v>Dикие</v>
      </c>
      <c r="F27" s="24" t="s">
        <v>13</v>
      </c>
      <c r="G27" s="24" t="s">
        <v>102</v>
      </c>
      <c r="H27" s="24"/>
      <c r="I27" s="24" t="str">
        <f>VLOOKUP(B27,ДБ,8,FALSE)</f>
        <v>б / р</v>
      </c>
      <c r="J27" s="24" t="str">
        <f>VLOOKUP(B27,ДБ,9,FALSE)</f>
        <v>0:40:43 (105)</v>
      </c>
      <c r="K27" s="24" t="str">
        <f>VLOOKUP(B27,ДБ,10,FALSE)</f>
        <v>1:24:32 (120,-15)</v>
      </c>
      <c r="L27" s="24" t="str">
        <f>VLOOKUP(B27,ДБ,11,FALSE)</f>
        <v>2:10:17</v>
      </c>
    </row>
    <row r="28" spans="1:12" ht="15">
      <c r="A28" s="28">
        <v>23</v>
      </c>
      <c r="B28" s="22">
        <v>374</v>
      </c>
      <c r="C28" s="23" t="str">
        <f>VLOOKUP(B28,ДБ,2,FALSE)</f>
        <v>ЦАРЕВА</v>
      </c>
      <c r="D28" s="23" t="str">
        <f>VLOOKUP(B28,ДБ,3,FALSE)</f>
        <v>Наталья</v>
      </c>
      <c r="E28" s="24" t="str">
        <f>VLOOKUP(B28,ДБ,4,FALSE)</f>
        <v>Альпклуб СПбГУ Барс</v>
      </c>
      <c r="F28" s="24" t="s">
        <v>13</v>
      </c>
      <c r="G28" s="24" t="s">
        <v>256</v>
      </c>
      <c r="H28" s="24"/>
      <c r="I28" s="24" t="str">
        <f>VLOOKUP(B28,ДБ,8,FALSE)</f>
        <v>I</v>
      </c>
      <c r="J28" s="24" t="str">
        <f>VLOOKUP(B28,ДБ,9,FALSE)</f>
        <v>0:43:36 (140)</v>
      </c>
      <c r="K28" s="24" t="str">
        <f>VLOOKUP(B28,ДБ,10,FALSE)</f>
        <v>1:27:41 (139,+1)</v>
      </c>
      <c r="L28" s="24" t="str">
        <f>VLOOKUP(B28,ДБ,11,FALSE)</f>
        <v>2:12:47</v>
      </c>
    </row>
    <row r="29" spans="1:12" ht="15">
      <c r="A29" s="28">
        <v>24</v>
      </c>
      <c r="B29" s="22">
        <v>375</v>
      </c>
      <c r="C29" s="23" t="str">
        <f>VLOOKUP(B29,ДБ,2,FALSE)</f>
        <v>ГРАНКИНА</v>
      </c>
      <c r="D29" s="23" t="str">
        <f>VLOOKUP(B29,ДБ,3,FALSE)</f>
        <v>Юлия</v>
      </c>
      <c r="E29" s="24"/>
      <c r="F29" s="24" t="s">
        <v>13</v>
      </c>
      <c r="G29" s="24" t="s">
        <v>833</v>
      </c>
      <c r="H29" s="24"/>
      <c r="I29" s="24" t="str">
        <f>VLOOKUP(B29,ДБ,8,FALSE)</f>
        <v>б / р</v>
      </c>
      <c r="J29" s="24" t="str">
        <f>VLOOKUP(B29,ДБ,9,FALSE)</f>
        <v>0:42:23 (126)</v>
      </c>
      <c r="K29" s="24" t="str">
        <f>VLOOKUP(B29,ДБ,10,FALSE)</f>
        <v>1:26:52 (133,-7)</v>
      </c>
      <c r="L29" s="24" t="str">
        <f>VLOOKUP(B29,ДБ,11,FALSE)</f>
        <v>2:13:05</v>
      </c>
    </row>
    <row r="30" spans="1:12" ht="15">
      <c r="A30" s="28">
        <v>25</v>
      </c>
      <c r="B30" s="22">
        <v>378</v>
      </c>
      <c r="C30" s="23" t="str">
        <f>VLOOKUP(B30,ДБ,2,FALSE)</f>
        <v>ПИЛЬЩИКОВА</v>
      </c>
      <c r="D30" s="23" t="str">
        <f>VLOOKUP(B30,ДБ,3,FALSE)</f>
        <v>Надежда</v>
      </c>
      <c r="E30" s="24" t="str">
        <f>VLOOKUP(B30,ДБ,4,FALSE)</f>
        <v>Штурм</v>
      </c>
      <c r="F30" s="24" t="s">
        <v>13</v>
      </c>
      <c r="G30" s="24" t="s">
        <v>954</v>
      </c>
      <c r="H30" s="24"/>
      <c r="I30" s="24" t="str">
        <f>VLOOKUP(B30,ДБ,8,FALSE)</f>
        <v>КМС</v>
      </c>
      <c r="J30" s="24" t="str">
        <f>VLOOKUP(B30,ДБ,9,FALSE)</f>
        <v>0:44:05 (150)</v>
      </c>
      <c r="K30" s="24" t="str">
        <f>VLOOKUP(B30,ДБ,10,FALSE)</f>
        <v>1:28:45 (146,+4)</v>
      </c>
      <c r="L30" s="24" t="str">
        <f>VLOOKUP(B30,ДБ,11,FALSE)</f>
        <v>2:13:28</v>
      </c>
    </row>
    <row r="31" spans="1:12" ht="15">
      <c r="A31" s="28">
        <v>26</v>
      </c>
      <c r="B31" s="22">
        <v>376</v>
      </c>
      <c r="C31" s="23" t="str">
        <f>VLOOKUP(B31,ДБ,2,FALSE)</f>
        <v>БЫЛИНА</v>
      </c>
      <c r="D31" s="23" t="str">
        <f>VLOOKUP(B31,ДБ,3,FALSE)</f>
        <v>Анна</v>
      </c>
      <c r="E31" s="24"/>
      <c r="F31" s="24" t="s">
        <v>13</v>
      </c>
      <c r="G31" s="24" t="s">
        <v>1100</v>
      </c>
      <c r="H31" s="24"/>
      <c r="I31" s="24" t="str">
        <f>VLOOKUP(B31,ДБ,8,FALSE)</f>
        <v>б / р</v>
      </c>
      <c r="J31" s="24" t="str">
        <f>VLOOKUP(B31,ДБ,9,FALSE)</f>
        <v>0:43:34 (139)</v>
      </c>
      <c r="K31" s="24" t="str">
        <f>VLOOKUP(B31,ДБ,10,FALSE)</f>
        <v>1:28:20 (143,-4)</v>
      </c>
      <c r="L31" s="24" t="str">
        <f>VLOOKUP(B31,ДБ,11,FALSE)</f>
        <v>2:13:33</v>
      </c>
    </row>
    <row r="32" spans="1:12" ht="15">
      <c r="A32" s="28">
        <v>27</v>
      </c>
      <c r="B32" s="22">
        <v>339</v>
      </c>
      <c r="C32" s="23" t="str">
        <f>VLOOKUP(B32,ДБ,2,FALSE)</f>
        <v>ЕПИФАНОВА</v>
      </c>
      <c r="D32" s="23" t="str">
        <f>VLOOKUP(B32,ДБ,3,FALSE)</f>
        <v>Мария</v>
      </c>
      <c r="E32" s="24" t="str">
        <f>VLOOKUP(B32,ДБ,4,FALSE)</f>
        <v>Военмех</v>
      </c>
      <c r="F32" s="24" t="s">
        <v>13</v>
      </c>
      <c r="G32" s="24" t="s">
        <v>1101</v>
      </c>
      <c r="H32" s="24"/>
      <c r="I32" s="24" t="str">
        <f>VLOOKUP(B32,ДБ,8,FALSE)</f>
        <v>II</v>
      </c>
      <c r="J32" s="24" t="str">
        <f>VLOOKUP(B32,ДБ,9,FALSE)</f>
        <v>0:42:20 (124)</v>
      </c>
      <c r="K32" s="24" t="str">
        <f>VLOOKUP(B32,ДБ,10,FALSE)</f>
        <v>1:26:07 (127,-3)</v>
      </c>
      <c r="L32" s="24" t="str">
        <f>VLOOKUP(B32,ДБ,11,FALSE)</f>
        <v>2:15:26</v>
      </c>
    </row>
    <row r="33" spans="1:12" ht="15">
      <c r="A33" s="28">
        <v>28</v>
      </c>
      <c r="B33" s="22">
        <v>323</v>
      </c>
      <c r="C33" s="23" t="str">
        <f>VLOOKUP(B33,ДБ,2,FALSE)</f>
        <v>ПОПОВА</v>
      </c>
      <c r="D33" s="23" t="str">
        <f>VLOOKUP(B33,ДБ,3,FALSE)</f>
        <v>Ольга</v>
      </c>
      <c r="E33" s="24"/>
      <c r="F33" s="24" t="s">
        <v>13</v>
      </c>
      <c r="G33" s="24" t="s">
        <v>1102</v>
      </c>
      <c r="H33" s="24"/>
      <c r="I33" s="24" t="str">
        <f>VLOOKUP(B33,ДБ,8,FALSE)</f>
        <v>б / р</v>
      </c>
      <c r="J33" s="24" t="str">
        <f>VLOOKUP(B33,ДБ,9,FALSE)</f>
        <v>0:45:19 (158)</v>
      </c>
      <c r="K33" s="24" t="str">
        <f>VLOOKUP(B33,ДБ,10,FALSE)</f>
        <v>1:30:33 (155,+3)</v>
      </c>
      <c r="L33" s="24" t="str">
        <f>VLOOKUP(B33,ДБ,11,FALSE)</f>
        <v>2:15:29</v>
      </c>
    </row>
    <row r="34" spans="1:12" ht="15">
      <c r="A34" s="28">
        <v>29</v>
      </c>
      <c r="B34" s="22">
        <v>369</v>
      </c>
      <c r="C34" s="23" t="str">
        <f>VLOOKUP(B34,ДБ,2,FALSE)</f>
        <v>ШАМШИНА</v>
      </c>
      <c r="D34" s="23" t="str">
        <f>VLOOKUP(B34,ДБ,3,FALSE)</f>
        <v>Людмила</v>
      </c>
      <c r="E34" s="24"/>
      <c r="F34" s="24" t="s">
        <v>13</v>
      </c>
      <c r="G34" s="24" t="s">
        <v>1103</v>
      </c>
      <c r="H34" s="24"/>
      <c r="I34" s="24" t="str">
        <f>VLOOKUP(B34,ДБ,8,FALSE)</f>
        <v>б / р</v>
      </c>
      <c r="J34" s="24" t="str">
        <f>VLOOKUP(B34,ДБ,9,FALSE)</f>
        <v>0:44:07 (153)</v>
      </c>
      <c r="K34" s="24" t="str">
        <f>VLOOKUP(B34,ДБ,10,FALSE)</f>
        <v>1:29:58 (151,+2)</v>
      </c>
      <c r="L34" s="24" t="str">
        <f>VLOOKUP(B34,ДБ,11,FALSE)</f>
        <v>2:15:44</v>
      </c>
    </row>
    <row r="35" spans="1:12" ht="15">
      <c r="A35" s="28">
        <v>30</v>
      </c>
      <c r="B35" s="22">
        <v>361</v>
      </c>
      <c r="C35" s="23" t="str">
        <f>VLOOKUP(B35,ДБ,2,FALSE)</f>
        <v>МАРКОВА</v>
      </c>
      <c r="D35" s="23" t="str">
        <f>VLOOKUP(B35,ДБ,3,FALSE)</f>
        <v>Ия</v>
      </c>
      <c r="E35" s="24" t="str">
        <f>VLOOKUP(B35,ДБ,4,FALSE)</f>
        <v>Технолог</v>
      </c>
      <c r="F35" s="24" t="s">
        <v>13</v>
      </c>
      <c r="G35" s="24" t="s">
        <v>1104</v>
      </c>
      <c r="H35" s="24"/>
      <c r="I35" s="24" t="str">
        <f>VLOOKUP(B35,ДБ,8,FALSE)</f>
        <v>III</v>
      </c>
      <c r="J35" s="24" t="str">
        <f>VLOOKUP(B35,ДБ,9,FALSE)</f>
        <v>0:43:54 (145)</v>
      </c>
      <c r="K35" s="24" t="str">
        <f>VLOOKUP(B35,ДБ,10,FALSE)</f>
        <v>1:28:36 (145)</v>
      </c>
      <c r="L35" s="24" t="str">
        <f>VLOOKUP(B35,ДБ,11,FALSE)</f>
        <v>2:16:37</v>
      </c>
    </row>
    <row r="36" spans="1:12" ht="15">
      <c r="A36" s="28">
        <v>31</v>
      </c>
      <c r="B36" s="22">
        <v>357</v>
      </c>
      <c r="C36" s="23" t="str">
        <f>VLOOKUP(B36,ДБ,2,FALSE)</f>
        <v>НЕСТЕРОВА</v>
      </c>
      <c r="D36" s="23" t="str">
        <f>VLOOKUP(B36,ДБ,3,FALSE)</f>
        <v>Валентина</v>
      </c>
      <c r="E36" s="24" t="str">
        <f>VLOOKUP(B36,ДБ,4,FALSE)</f>
        <v>Технолог</v>
      </c>
      <c r="F36" s="24" t="s">
        <v>13</v>
      </c>
      <c r="G36" s="24" t="s">
        <v>1105</v>
      </c>
      <c r="H36" s="24"/>
      <c r="I36" s="24" t="str">
        <f>VLOOKUP(B36,ДБ,8,FALSE)</f>
        <v>I</v>
      </c>
      <c r="J36" s="24" t="str">
        <f>VLOOKUP(B36,ДБ,9,FALSE)</f>
        <v>0:45:24 (160)</v>
      </c>
      <c r="K36" s="24" t="str">
        <f>VLOOKUP(B36,ДБ,10,FALSE)</f>
        <v>1:31:33 (163,-3)</v>
      </c>
      <c r="L36" s="24" t="str">
        <f>VLOOKUP(B36,ДБ,11,FALSE)</f>
        <v>2:17:17</v>
      </c>
    </row>
    <row r="37" spans="1:12" ht="15">
      <c r="A37" s="28">
        <v>32</v>
      </c>
      <c r="B37" s="22">
        <v>324</v>
      </c>
      <c r="C37" s="23" t="str">
        <f>VLOOKUP(B37,ДБ,2,FALSE)</f>
        <v>ЧЕРНЯКОВА</v>
      </c>
      <c r="D37" s="23" t="str">
        <f>VLOOKUP(B37,ДБ,3,FALSE)</f>
        <v>Лидия</v>
      </c>
      <c r="E37" s="24" t="str">
        <f>VLOOKUP(B37,ДБ,4,FALSE)</f>
        <v>Политехник</v>
      </c>
      <c r="F37" s="24" t="s">
        <v>13</v>
      </c>
      <c r="G37" s="24" t="s">
        <v>1106</v>
      </c>
      <c r="H37" s="24"/>
      <c r="I37" s="24" t="str">
        <f>VLOOKUP(B37,ДБ,8,FALSE)</f>
        <v>Альпинист России</v>
      </c>
      <c r="J37" s="24" t="str">
        <f>VLOOKUP(B37,ДБ,9,FALSE)</f>
        <v>0:45:41 (167)</v>
      </c>
      <c r="K37" s="24" t="str">
        <f>VLOOKUP(B37,ДБ,10,FALSE)</f>
        <v>1:30:46 (156,+11)</v>
      </c>
      <c r="L37" s="24" t="str">
        <f>VLOOKUP(B37,ДБ,11,FALSE)</f>
        <v>2:17:48</v>
      </c>
    </row>
    <row r="38" spans="1:12" ht="15">
      <c r="A38" s="28">
        <v>33</v>
      </c>
      <c r="B38" s="22">
        <v>214</v>
      </c>
      <c r="C38" s="23" t="str">
        <f>VLOOKUP(B38,ДБ,2,FALSE)</f>
        <v>ПОСТОЛЕНКО</v>
      </c>
      <c r="D38" s="23" t="str">
        <f>VLOOKUP(B38,ДБ,3,FALSE)</f>
        <v>Дарья</v>
      </c>
      <c r="E38" s="24" t="str">
        <f>VLOOKUP(B38,ДБ,4,FALSE)</f>
        <v>Политехник</v>
      </c>
      <c r="F38" s="24" t="s">
        <v>13</v>
      </c>
      <c r="G38" s="24" t="s">
        <v>1107</v>
      </c>
      <c r="H38" s="24"/>
      <c r="I38" s="24" t="str">
        <f>VLOOKUP(B38,ДБ,8,FALSE)</f>
        <v>б / р</v>
      </c>
      <c r="J38" s="24" t="str">
        <f>VLOOKUP(B38,ДБ,9,FALSE)</f>
        <v>0:45:36 (163)</v>
      </c>
      <c r="K38" s="24" t="str">
        <f>VLOOKUP(B38,ДБ,10,FALSE)</f>
        <v>1:31:07 (159,+4)</v>
      </c>
      <c r="L38" s="24" t="str">
        <f>VLOOKUP(B38,ДБ,11,FALSE)</f>
        <v>2:18:09</v>
      </c>
    </row>
    <row r="39" spans="1:12" ht="15">
      <c r="A39" s="28">
        <v>34</v>
      </c>
      <c r="B39" s="22">
        <v>202</v>
      </c>
      <c r="C39" s="23" t="str">
        <f>VLOOKUP(B39,ДБ,2,FALSE)</f>
        <v>ГРОМ</v>
      </c>
      <c r="D39" s="23" t="str">
        <f>VLOOKUP(B39,ДБ,3,FALSE)</f>
        <v>Алёна</v>
      </c>
      <c r="E39" s="24"/>
      <c r="F39" s="24" t="s">
        <v>13</v>
      </c>
      <c r="G39" s="24" t="s">
        <v>1108</v>
      </c>
      <c r="H39" s="24"/>
      <c r="I39" s="24">
        <f>VLOOKUP(B39,ДБ,8,FALSE)</f>
        <v>0</v>
      </c>
      <c r="J39" s="24" t="str">
        <f>VLOOKUP(B39,ДБ,9,FALSE)</f>
        <v>0:44:05 (149)</v>
      </c>
      <c r="K39" s="24" t="str">
        <f>VLOOKUP(B39,ДБ,10,FALSE)</f>
        <v>1:30:19 (152,-3)</v>
      </c>
      <c r="L39" s="24" t="str">
        <f>VLOOKUP(B39,ДБ,11,FALSE)</f>
        <v>2:18:25</v>
      </c>
    </row>
    <row r="40" spans="1:12" ht="15">
      <c r="A40" s="28">
        <v>35</v>
      </c>
      <c r="B40" s="22">
        <v>382</v>
      </c>
      <c r="C40" s="23" t="str">
        <f>VLOOKUP(B40,ДБ,2,FALSE)</f>
        <v>КАБИСОВА</v>
      </c>
      <c r="D40" s="23" t="str">
        <f>VLOOKUP(B40,ДБ,3,FALSE)</f>
        <v>Анна</v>
      </c>
      <c r="E40" s="24" t="str">
        <f>VLOOKUP(B40,ДБ,4,FALSE)</f>
        <v>Штурм</v>
      </c>
      <c r="F40" s="24" t="s">
        <v>13</v>
      </c>
      <c r="G40" s="24" t="s">
        <v>1109</v>
      </c>
      <c r="H40" s="24"/>
      <c r="I40" s="24" t="str">
        <f>VLOOKUP(B40,ДБ,8,FALSE)</f>
        <v>III</v>
      </c>
      <c r="J40" s="24" t="str">
        <f>VLOOKUP(B40,ДБ,9,FALSE)</f>
        <v>0:46:03 (172)</v>
      </c>
      <c r="K40" s="24" t="str">
        <f>VLOOKUP(B40,ДБ,10,FALSE)</f>
        <v>1:31:30 (162,+10)</v>
      </c>
      <c r="L40" s="24" t="str">
        <f>VLOOKUP(B40,ДБ,11,FALSE)</f>
        <v>2:18:33</v>
      </c>
    </row>
    <row r="41" spans="1:12" ht="15">
      <c r="A41" s="28">
        <v>36</v>
      </c>
      <c r="B41" s="22">
        <v>211</v>
      </c>
      <c r="C41" s="23" t="str">
        <f>VLOOKUP(B41,ДБ,2,FALSE)</f>
        <v>КОМОЛОВА</v>
      </c>
      <c r="D41" s="23" t="str">
        <f>VLOOKUP(B41,ДБ,3,FALSE)</f>
        <v>Полина</v>
      </c>
      <c r="E41" s="24" t="str">
        <f>VLOOKUP(B41,ДБ,4,FALSE)</f>
        <v>Политехник</v>
      </c>
      <c r="F41" s="24" t="s">
        <v>13</v>
      </c>
      <c r="G41" s="24" t="s">
        <v>1110</v>
      </c>
      <c r="H41" s="24"/>
      <c r="I41" s="24" t="str">
        <f>VLOOKUP(B41,ДБ,8,FALSE)</f>
        <v>б / р</v>
      </c>
      <c r="J41" s="24" t="str">
        <f>VLOOKUP(B41,ДБ,9,FALSE)</f>
        <v>0:46:12 (176)</v>
      </c>
      <c r="K41" s="24" t="str">
        <f>VLOOKUP(B41,ДБ,10,FALSE)</f>
        <v>1:33:25 (170,+6)</v>
      </c>
      <c r="L41" s="24" t="str">
        <f>VLOOKUP(B41,ДБ,11,FALSE)</f>
        <v>2:19:42</v>
      </c>
    </row>
    <row r="42" spans="1:12" ht="15">
      <c r="A42" s="28">
        <v>37</v>
      </c>
      <c r="B42" s="22">
        <v>226</v>
      </c>
      <c r="C42" s="23" t="str">
        <f>VLOOKUP(B42,ДБ,2,FALSE)</f>
        <v>МАКАРОВА</v>
      </c>
      <c r="D42" s="23" t="str">
        <f>VLOOKUP(B42,ДБ,3,FALSE)</f>
        <v>Таисия</v>
      </c>
      <c r="E42" s="24" t="str">
        <f>VLOOKUP(B42,ДБ,4,FALSE)</f>
        <v>Политехник</v>
      </c>
      <c r="F42" s="24" t="s">
        <v>13</v>
      </c>
      <c r="G42" s="24" t="s">
        <v>1111</v>
      </c>
      <c r="H42" s="24"/>
      <c r="I42" s="24" t="str">
        <f>VLOOKUP(B42,ДБ,8,FALSE)</f>
        <v>б / р</v>
      </c>
      <c r="J42" s="24" t="str">
        <f>VLOOKUP(B42,ДБ,9,FALSE)</f>
        <v>0:45:10 (157)</v>
      </c>
      <c r="K42" s="24" t="str">
        <f>VLOOKUP(B42,ДБ,10,FALSE)</f>
        <v>1:31:08 (160,-3)</v>
      </c>
      <c r="L42" s="24" t="str">
        <f>VLOOKUP(B42,ДБ,11,FALSE)</f>
        <v>2:20:22</v>
      </c>
    </row>
    <row r="43" spans="1:12" ht="15">
      <c r="A43" s="28">
        <v>38</v>
      </c>
      <c r="B43" s="22">
        <v>223</v>
      </c>
      <c r="C43" s="23" t="str">
        <f>VLOOKUP(B43,ДБ,2,FALSE)</f>
        <v>ТИМОФЕЕВА</v>
      </c>
      <c r="D43" s="23" t="str">
        <f>VLOOKUP(B43,ДБ,3,FALSE)</f>
        <v>Марина</v>
      </c>
      <c r="E43" s="24"/>
      <c r="F43" s="24" t="s">
        <v>13</v>
      </c>
      <c r="G43" s="24" t="s">
        <v>1112</v>
      </c>
      <c r="H43" s="24"/>
      <c r="I43" s="24">
        <f>VLOOKUP(B43,ДБ,8,FALSE)</f>
        <v>0</v>
      </c>
      <c r="J43" s="24" t="str">
        <f>VLOOKUP(B43,ДБ,9,FALSE)</f>
        <v>0:46:09 (174)</v>
      </c>
      <c r="K43" s="24" t="str">
        <f>VLOOKUP(B43,ДБ,10,FALSE)</f>
        <v>1:32:49 (167,+7)</v>
      </c>
      <c r="L43" s="24" t="str">
        <f>VLOOKUP(B43,ДБ,11,FALSE)</f>
        <v>2:22:00</v>
      </c>
    </row>
    <row r="44" spans="1:12" ht="15">
      <c r="A44" s="28">
        <v>39</v>
      </c>
      <c r="B44" s="22">
        <v>41</v>
      </c>
      <c r="C44" s="23" t="str">
        <f>VLOOKUP(B44,ДБ,2,FALSE)</f>
        <v>КИРСАНОВА</v>
      </c>
      <c r="D44" s="23" t="str">
        <f>VLOOKUP(B44,ДБ,3,FALSE)</f>
        <v>Юлия</v>
      </c>
      <c r="E44" s="24"/>
      <c r="F44" s="24" t="s">
        <v>13</v>
      </c>
      <c r="G44" s="24" t="s">
        <v>1113</v>
      </c>
      <c r="H44" s="24"/>
      <c r="I44" s="24" t="str">
        <f>VLOOKUP(B44,ДБ,8,FALSE)</f>
        <v>б / р</v>
      </c>
      <c r="J44" s="24" t="str">
        <f>VLOOKUP(B44,ДБ,9,FALSE)</f>
        <v>0:46:28 (178)</v>
      </c>
      <c r="K44" s="24" t="str">
        <f>VLOOKUP(B44,ДБ,10,FALSE)</f>
        <v>1:33:15 (169,+9)</v>
      </c>
      <c r="L44" s="24" t="str">
        <f>VLOOKUP(B44,ДБ,11,FALSE)</f>
        <v>2:22:08</v>
      </c>
    </row>
    <row r="45" spans="1:12" ht="15">
      <c r="A45" s="28">
        <v>40</v>
      </c>
      <c r="B45" s="22">
        <v>224</v>
      </c>
      <c r="C45" s="23" t="str">
        <f>VLOOKUP(B45,ДБ,2,FALSE)</f>
        <v>ГУЗИЛОВА</v>
      </c>
      <c r="D45" s="23" t="str">
        <f>VLOOKUP(B45,ДБ,3,FALSE)</f>
        <v>Екатерина</v>
      </c>
      <c r="E45" s="24"/>
      <c r="F45" s="24" t="s">
        <v>13</v>
      </c>
      <c r="G45" s="24" t="s">
        <v>1114</v>
      </c>
      <c r="H45" s="24"/>
      <c r="I45" s="24" t="str">
        <f>VLOOKUP(B45,ДБ,8,FALSE)</f>
        <v>б / р</v>
      </c>
      <c r="J45" s="24" t="str">
        <f>VLOOKUP(B45,ДБ,9,FALSE)</f>
        <v>0:46:11 (175)</v>
      </c>
      <c r="K45" s="24" t="str">
        <f>VLOOKUP(B45,ДБ,10,FALSE)</f>
        <v>1:33:42 (172,+3)</v>
      </c>
      <c r="L45" s="24" t="str">
        <f>VLOOKUP(B45,ДБ,11,FALSE)</f>
        <v>2:22:37</v>
      </c>
    </row>
    <row r="46" spans="1:12" ht="15">
      <c r="A46" s="28">
        <v>41</v>
      </c>
      <c r="B46" s="22">
        <v>377</v>
      </c>
      <c r="C46" s="23" t="str">
        <f>VLOOKUP(B46,ДБ,2,FALSE)</f>
        <v>КАШИРИНА</v>
      </c>
      <c r="D46" s="23" t="str">
        <f>VLOOKUP(B46,ДБ,3,FALSE)</f>
        <v>Анна</v>
      </c>
      <c r="E46" s="24" t="str">
        <f>VLOOKUP(B46,ДБ,4,FALSE)</f>
        <v>Политехник</v>
      </c>
      <c r="F46" s="24" t="s">
        <v>13</v>
      </c>
      <c r="G46" s="24" t="s">
        <v>1115</v>
      </c>
      <c r="H46" s="24"/>
      <c r="I46" s="24" t="str">
        <f>VLOOKUP(B46,ДБ,8,FALSE)</f>
        <v>Альпинист России</v>
      </c>
      <c r="J46" s="24" t="str">
        <f>VLOOKUP(B46,ДБ,9,FALSE)</f>
        <v>0:46:58 (180)</v>
      </c>
      <c r="K46" s="24" t="str">
        <f>VLOOKUP(B46,ДБ,10,FALSE)</f>
        <v>1:34:32 (174,+6)</v>
      </c>
      <c r="L46" s="24" t="str">
        <f>VLOOKUP(B46,ДБ,11,FALSE)</f>
        <v>2:23:01</v>
      </c>
    </row>
    <row r="47" spans="1:12" ht="15">
      <c r="A47" s="28">
        <v>42</v>
      </c>
      <c r="B47" s="22">
        <v>350</v>
      </c>
      <c r="C47" s="23" t="str">
        <f>VLOOKUP(B47,ДБ,2,FALSE)</f>
        <v>ИШКУЛОВА</v>
      </c>
      <c r="D47" s="23" t="str">
        <f>VLOOKUP(B47,ДБ,3,FALSE)</f>
        <v>Рушания</v>
      </c>
      <c r="E47" s="24" t="str">
        <f>VLOOKUP(B47,ДБ,4,FALSE)</f>
        <v>VOKUEVA TEAM</v>
      </c>
      <c r="F47" s="24" t="s">
        <v>13</v>
      </c>
      <c r="G47" s="24" t="s">
        <v>1116</v>
      </c>
      <c r="H47" s="24"/>
      <c r="I47" s="24" t="str">
        <f>VLOOKUP(B47,ДБ,8,FALSE)</f>
        <v>б / р</v>
      </c>
      <c r="J47" s="24" t="str">
        <f>VLOOKUP(B47,ДБ,9,FALSE)</f>
        <v>0:47:42 (185)</v>
      </c>
      <c r="K47" s="24" t="str">
        <f>VLOOKUP(B47,ДБ,10,FALSE)</f>
        <v>1:35:35 (177,+8)</v>
      </c>
      <c r="L47" s="24" t="str">
        <f>VLOOKUP(B47,ДБ,11,FALSE)</f>
        <v>2:23:28</v>
      </c>
    </row>
    <row r="48" spans="1:12" ht="15">
      <c r="A48" s="28">
        <v>43</v>
      </c>
      <c r="B48" s="22">
        <v>317</v>
      </c>
      <c r="C48" s="23" t="str">
        <f>VLOOKUP(B48,ДБ,2,FALSE)</f>
        <v>БОГДАНОВА</v>
      </c>
      <c r="D48" s="23" t="str">
        <f>VLOOKUP(B48,ДБ,3,FALSE)</f>
        <v>Мария</v>
      </c>
      <c r="E48" s="24" t="str">
        <f>VLOOKUP(B48,ДБ,4,FALSE)</f>
        <v>VOKUEVA TEAM</v>
      </c>
      <c r="F48" s="24" t="s">
        <v>13</v>
      </c>
      <c r="G48" s="24" t="s">
        <v>1117</v>
      </c>
      <c r="H48" s="24"/>
      <c r="I48" s="24" t="str">
        <f>VLOOKUP(B48,ДБ,8,FALSE)</f>
        <v>б / р</v>
      </c>
      <c r="J48" s="24" t="str">
        <f>VLOOKUP(B48,ДБ,9,FALSE)</f>
        <v>0:48:49 (194)</v>
      </c>
      <c r="K48" s="24" t="str">
        <f>VLOOKUP(B48,ДБ,10,FALSE)</f>
        <v>1:37:08 (184,+10)</v>
      </c>
      <c r="L48" s="24" t="str">
        <f>VLOOKUP(B48,ДБ,11,FALSE)</f>
        <v>2:23:41</v>
      </c>
    </row>
    <row r="49" spans="1:12" ht="15">
      <c r="A49" s="28">
        <v>44</v>
      </c>
      <c r="B49" s="22">
        <v>305</v>
      </c>
      <c r="C49" s="23" t="str">
        <f>VLOOKUP(B49,ДБ,2,FALSE)</f>
        <v>ЕВДОКИМОВА</v>
      </c>
      <c r="D49" s="23" t="str">
        <f>VLOOKUP(B49,ДБ,3,FALSE)</f>
        <v>Людмила</v>
      </c>
      <c r="E49" s="24" t="str">
        <f>VLOOKUP(B49,ДБ,4,FALSE)</f>
        <v>ОГК</v>
      </c>
      <c r="F49" s="24" t="s">
        <v>13</v>
      </c>
      <c r="G49" s="24" t="s">
        <v>1118</v>
      </c>
      <c r="H49" s="24"/>
      <c r="I49" s="24" t="str">
        <f>VLOOKUP(B49,ДБ,8,FALSE)</f>
        <v>III</v>
      </c>
      <c r="J49" s="24" t="str">
        <f>VLOOKUP(B49,ДБ,9,FALSE)</f>
        <v>0:46:57 (179)</v>
      </c>
      <c r="K49" s="24" t="str">
        <f>VLOOKUP(B49,ДБ,10,FALSE)</f>
        <v>1:34:51 (175,+4)</v>
      </c>
      <c r="L49" s="24" t="str">
        <f>VLOOKUP(B49,ДБ,11,FALSE)</f>
        <v>2:24:09</v>
      </c>
    </row>
    <row r="50" spans="1:12" ht="15">
      <c r="A50" s="28">
        <v>45</v>
      </c>
      <c r="B50" s="22">
        <v>354</v>
      </c>
      <c r="C50" s="23" t="str">
        <f>VLOOKUP(B50,ДБ,2,FALSE)</f>
        <v>БОЛЬШАКОВА</v>
      </c>
      <c r="D50" s="23" t="str">
        <f>VLOOKUP(B50,ДБ,3,FALSE)</f>
        <v>Татьяна</v>
      </c>
      <c r="E50" s="24" t="str">
        <f>VLOOKUP(B50,ДБ,4,FALSE)</f>
        <v>ОГК</v>
      </c>
      <c r="F50" s="24" t="s">
        <v>13</v>
      </c>
      <c r="G50" s="24" t="s">
        <v>1119</v>
      </c>
      <c r="H50" s="24"/>
      <c r="I50" s="24" t="str">
        <f>VLOOKUP(B50,ДБ,8,FALSE)</f>
        <v>Альпинист России*</v>
      </c>
      <c r="J50" s="24" t="str">
        <f>VLOOKUP(B50,ДБ,9,FALSE)</f>
        <v>0:47:42 (186)</v>
      </c>
      <c r="K50" s="24" t="str">
        <f>VLOOKUP(B50,ДБ,10,FALSE)</f>
        <v>1:35:45 (179,+7)</v>
      </c>
      <c r="L50" s="24" t="str">
        <f>VLOOKUP(B50,ДБ,11,FALSE)</f>
        <v>2:24:13</v>
      </c>
    </row>
    <row r="51" spans="1:12" ht="15">
      <c r="A51" s="28">
        <v>46</v>
      </c>
      <c r="B51" s="22">
        <v>213</v>
      </c>
      <c r="C51" s="23" t="str">
        <f>VLOOKUP(B51,ДБ,2,FALSE)</f>
        <v>АЛЕКСАНДРОВА</v>
      </c>
      <c r="D51" s="23" t="str">
        <f>VLOOKUP(B51,ДБ,3,FALSE)</f>
        <v>Оксана</v>
      </c>
      <c r="E51" s="24" t="str">
        <f>VLOOKUP(B51,ДБ,4,FALSE)</f>
        <v>Политехник</v>
      </c>
      <c r="F51" s="24" t="s">
        <v>13</v>
      </c>
      <c r="G51" s="24" t="s">
        <v>1120</v>
      </c>
      <c r="H51" s="24"/>
      <c r="I51" s="24" t="str">
        <f>VLOOKUP(B51,ДБ,8,FALSE)</f>
        <v>б / р</v>
      </c>
      <c r="J51" s="24" t="str">
        <f>VLOOKUP(B51,ДБ,9,FALSE)</f>
        <v>0:47:26 (182)</v>
      </c>
      <c r="K51" s="24" t="str">
        <f>VLOOKUP(B51,ДБ,10,FALSE)</f>
        <v>1:35:42 (178,+4)</v>
      </c>
      <c r="L51" s="24" t="str">
        <f>VLOOKUP(B51,ДБ,11,FALSE)</f>
        <v>2:24:41</v>
      </c>
    </row>
    <row r="52" spans="1:12" ht="15">
      <c r="A52" s="28">
        <v>47</v>
      </c>
      <c r="B52" s="22">
        <v>218</v>
      </c>
      <c r="C52" s="23" t="str">
        <f>VLOOKUP(B52,ДБ,2,FALSE)</f>
        <v>ПАСТУЩУК</v>
      </c>
      <c r="D52" s="23" t="str">
        <f>VLOOKUP(B52,ДБ,3,FALSE)</f>
        <v>Кристина</v>
      </c>
      <c r="E52" s="24" t="str">
        <f>VLOOKUP(B52,ДБ,4,FALSE)</f>
        <v>Политехник</v>
      </c>
      <c r="F52" s="24" t="s">
        <v>13</v>
      </c>
      <c r="G52" s="24" t="s">
        <v>1121</v>
      </c>
      <c r="H52" s="24"/>
      <c r="I52" s="24" t="str">
        <f>VLOOKUP(B52,ДБ,8,FALSE)</f>
        <v>б / р</v>
      </c>
      <c r="J52" s="24" t="str">
        <f>VLOOKUP(B52,ДБ,9,FALSE)</f>
        <v>0:48:10 (188)</v>
      </c>
      <c r="K52" s="24" t="str">
        <f>VLOOKUP(B52,ДБ,10,FALSE)</f>
        <v>1:36:32 (182,+6)</v>
      </c>
      <c r="L52" s="24" t="str">
        <f>VLOOKUP(B52,ДБ,11,FALSE)</f>
        <v>2:26:25</v>
      </c>
    </row>
    <row r="53" spans="1:12" ht="15">
      <c r="A53" s="28">
        <v>48</v>
      </c>
      <c r="B53" s="22">
        <v>8</v>
      </c>
      <c r="C53" s="23" t="str">
        <f>VLOOKUP(B53,ДБ,2,FALSE)</f>
        <v>ИВАНОВА</v>
      </c>
      <c r="D53" s="23" t="str">
        <f>VLOOKUP(B53,ДБ,3,FALSE)</f>
        <v>Ирина</v>
      </c>
      <c r="E53" s="24" t="str">
        <f>VLOOKUP(B53,ДБ,4,FALSE)</f>
        <v>Технолог</v>
      </c>
      <c r="F53" s="24" t="s">
        <v>13</v>
      </c>
      <c r="G53" s="24" t="s">
        <v>1122</v>
      </c>
      <c r="H53" s="24"/>
      <c r="I53" s="24" t="str">
        <f>VLOOKUP(B53,ДБ,8,FALSE)</f>
        <v>III</v>
      </c>
      <c r="J53" s="24" t="str">
        <f>VLOOKUP(B53,ДБ,9,FALSE)</f>
        <v>0:47:39 (184)</v>
      </c>
      <c r="K53" s="24" t="str">
        <f>VLOOKUP(B53,ДБ,10,FALSE)</f>
        <v>1:37:21 (185,-1)</v>
      </c>
      <c r="L53" s="24" t="str">
        <f>VLOOKUP(B53,ДБ,11,FALSE)</f>
        <v>2:27:28</v>
      </c>
    </row>
    <row r="54" spans="1:12" ht="15">
      <c r="A54" s="28">
        <v>49</v>
      </c>
      <c r="B54" s="22">
        <v>209</v>
      </c>
      <c r="C54" s="23" t="str">
        <f>VLOOKUP(B54,ДБ,2,FALSE)</f>
        <v>АРЛАНЦЕВА</v>
      </c>
      <c r="D54" s="23" t="str">
        <f>VLOOKUP(B54,ДБ,3,FALSE)</f>
        <v>Анастасия</v>
      </c>
      <c r="E54" s="24" t="str">
        <f>VLOOKUP(B54,ДБ,4,FALSE)</f>
        <v>Политехник</v>
      </c>
      <c r="F54" s="24" t="s">
        <v>13</v>
      </c>
      <c r="G54" s="24" t="s">
        <v>1123</v>
      </c>
      <c r="H54" s="24"/>
      <c r="I54" s="24" t="str">
        <f>VLOOKUP(B54,ДБ,8,FALSE)</f>
        <v>б / р</v>
      </c>
      <c r="J54" s="24">
        <f>VLOOKUP(B54,ДБ,9,FALSE)</f>
        <v>0</v>
      </c>
      <c r="K54" s="24">
        <f>VLOOKUP(B54,ДБ,10,FALSE)</f>
        <v>0</v>
      </c>
      <c r="L54" s="24" t="str">
        <f>VLOOKUP(B54,ДБ,11,FALSE)</f>
        <v>2:28:51</v>
      </c>
    </row>
    <row r="55" spans="1:12" ht="15">
      <c r="A55" s="28">
        <v>50</v>
      </c>
      <c r="B55" s="22">
        <v>313</v>
      </c>
      <c r="C55" s="23" t="str">
        <f>VLOOKUP(B55,ДБ,2,FALSE)</f>
        <v>ДЕЕВА</v>
      </c>
      <c r="D55" s="23" t="str">
        <f>VLOOKUP(B55,ДБ,3,FALSE)</f>
        <v>Александра</v>
      </c>
      <c r="E55" s="24" t="str">
        <f>VLOOKUP(B55,ДБ,4,FALSE)</f>
        <v>VOKUEVA TEAM</v>
      </c>
      <c r="F55" s="24" t="s">
        <v>13</v>
      </c>
      <c r="G55" s="24" t="s">
        <v>1124</v>
      </c>
      <c r="H55" s="24"/>
      <c r="I55" s="24" t="str">
        <f>VLOOKUP(B55,ДБ,8,FALSE)</f>
        <v>б / р</v>
      </c>
      <c r="J55" s="24" t="str">
        <f>VLOOKUP(B55,ДБ,9,FALSE)</f>
        <v>0:49:15 (196)</v>
      </c>
      <c r="K55" s="24" t="str">
        <f>VLOOKUP(B55,ДБ,10,FALSE)</f>
        <v>1:39:17 (191,+5)</v>
      </c>
      <c r="L55" s="24" t="str">
        <f>VLOOKUP(B55,ДБ,11,FALSE)</f>
        <v>2:29:11</v>
      </c>
    </row>
    <row r="56" spans="1:12" ht="15">
      <c r="A56" s="28">
        <v>51</v>
      </c>
      <c r="B56" s="22">
        <v>216</v>
      </c>
      <c r="C56" s="23" t="str">
        <f>VLOOKUP(B56,ДБ,2,FALSE)</f>
        <v>МИХАЙЛОВА</v>
      </c>
      <c r="D56" s="23" t="str">
        <f>VLOOKUP(B56,ДБ,3,FALSE)</f>
        <v>Зинаида</v>
      </c>
      <c r="E56" s="24" t="str">
        <f>VLOOKUP(B56,ДБ,4,FALSE)</f>
        <v>Политехник</v>
      </c>
      <c r="F56" s="24" t="s">
        <v>13</v>
      </c>
      <c r="G56" s="24" t="s">
        <v>1125</v>
      </c>
      <c r="H56" s="24"/>
      <c r="I56" s="24" t="str">
        <f>VLOOKUP(B56,ДБ,8,FALSE)</f>
        <v>б / р</v>
      </c>
      <c r="J56" s="24" t="str">
        <f>VLOOKUP(B56,ДБ,9,FALSE)</f>
        <v>0:48:29 (192)</v>
      </c>
      <c r="K56" s="24" t="str">
        <f>VLOOKUP(B56,ДБ,10,FALSE)</f>
        <v>1:37:37 (186,+6)</v>
      </c>
      <c r="L56" s="24" t="str">
        <f>VLOOKUP(B56,ДБ,11,FALSE)</f>
        <v>2:30:25</v>
      </c>
    </row>
    <row r="57" spans="1:12" ht="15">
      <c r="A57" s="28">
        <v>52</v>
      </c>
      <c r="B57" s="22">
        <v>307</v>
      </c>
      <c r="C57" s="23" t="str">
        <f>VLOOKUP(B57,ДБ,2,FALSE)</f>
        <v>МИРОНОВСКАЯ</v>
      </c>
      <c r="D57" s="23" t="str">
        <f>VLOOKUP(B57,ДБ,3,FALSE)</f>
        <v>Мария</v>
      </c>
      <c r="E57" s="24" t="str">
        <f>VLOOKUP(B57,ДБ,4,FALSE)</f>
        <v>Технолог</v>
      </c>
      <c r="F57" s="24" t="s">
        <v>13</v>
      </c>
      <c r="G57" s="24" t="s">
        <v>1126</v>
      </c>
      <c r="H57" s="24"/>
      <c r="I57" s="24" t="str">
        <f>VLOOKUP(B57,ДБ,8,FALSE)</f>
        <v>II*</v>
      </c>
      <c r="J57" s="24" t="str">
        <f>VLOOKUP(B57,ДБ,9,FALSE)</f>
        <v>0:48:10 (189)</v>
      </c>
      <c r="K57" s="24" t="str">
        <f>VLOOKUP(B57,ДБ,10,FALSE)</f>
        <v>1:38:00 (188,+1)</v>
      </c>
      <c r="L57" s="24" t="str">
        <f>VLOOKUP(B57,ДБ,11,FALSE)</f>
        <v>2:30:34</v>
      </c>
    </row>
    <row r="58" spans="1:12" ht="15">
      <c r="A58" s="28">
        <v>53</v>
      </c>
      <c r="B58" s="22">
        <v>222</v>
      </c>
      <c r="C58" s="23" t="str">
        <f>VLOOKUP(B58,ДБ,2,FALSE)</f>
        <v>ЯНКИНА</v>
      </c>
      <c r="D58" s="23" t="str">
        <f>VLOOKUP(B58,ДБ,3,FALSE)</f>
        <v>Александра</v>
      </c>
      <c r="E58" s="24" t="str">
        <f>VLOOKUP(B58,ДБ,4,FALSE)</f>
        <v>ЛЭТИ</v>
      </c>
      <c r="F58" s="24" t="s">
        <v>13</v>
      </c>
      <c r="G58" s="24" t="s">
        <v>1127</v>
      </c>
      <c r="H58" s="24"/>
      <c r="I58" s="24" t="str">
        <f>VLOOKUP(B58,ДБ,8,FALSE)</f>
        <v>Альпинист России</v>
      </c>
      <c r="J58" s="24" t="str">
        <f>VLOOKUP(B58,ДБ,9,FALSE)</f>
        <v>0:50:35 (206)</v>
      </c>
      <c r="K58" s="24" t="str">
        <f>VLOOKUP(B58,ДБ,10,FALSE)</f>
        <v>1:41:03 (194,+12)</v>
      </c>
      <c r="L58" s="24" t="str">
        <f>VLOOKUP(B58,ДБ,11,FALSE)</f>
        <v>2:35:01</v>
      </c>
    </row>
    <row r="59" spans="1:12" ht="15">
      <c r="A59" s="28">
        <v>54</v>
      </c>
      <c r="B59" s="22">
        <v>346</v>
      </c>
      <c r="C59" s="23" t="str">
        <f>VLOOKUP(B59,ДБ,2,FALSE)</f>
        <v>НAГИБОВИЧ</v>
      </c>
      <c r="D59" s="23" t="str">
        <f>VLOOKUP(B59,ДБ,3,FALSE)</f>
        <v>Дарья</v>
      </c>
      <c r="E59" s="24" t="str">
        <f>VLOOKUP(B59,ДБ,4,FALSE)</f>
        <v>VOKUEVA TEAM</v>
      </c>
      <c r="F59" s="24" t="s">
        <v>13</v>
      </c>
      <c r="G59" s="24" t="s">
        <v>1128</v>
      </c>
      <c r="H59" s="24"/>
      <c r="I59" s="24" t="str">
        <f>VLOOKUP(B59,ДБ,8,FALSE)</f>
        <v>б / р</v>
      </c>
      <c r="J59" s="24" t="str">
        <f>VLOOKUP(B59,ДБ,9,FALSE)</f>
        <v>0:50:41 (208)</v>
      </c>
      <c r="K59" s="24" t="str">
        <f>VLOOKUP(B59,ДБ,10,FALSE)</f>
        <v>1:42:35 (203,+5)</v>
      </c>
      <c r="L59" s="24" t="str">
        <f>VLOOKUP(B59,ДБ,11,FALSE)</f>
        <v>2:35:18</v>
      </c>
    </row>
    <row r="60" spans="1:12" ht="15">
      <c r="A60" s="28">
        <v>55</v>
      </c>
      <c r="B60" s="22">
        <v>229</v>
      </c>
      <c r="C60" s="23" t="str">
        <f>VLOOKUP(B60,ДБ,2,FALSE)</f>
        <v>БОРИЛКЕВИЧ</v>
      </c>
      <c r="D60" s="23" t="str">
        <f>VLOOKUP(B60,ДБ,3,FALSE)</f>
        <v>Екатерина</v>
      </c>
      <c r="E60" s="24" t="str">
        <f>VLOOKUP(B60,ДБ,4,FALSE)</f>
        <v>Маунтекс</v>
      </c>
      <c r="F60" s="24" t="s">
        <v>13</v>
      </c>
      <c r="G60" s="24" t="s">
        <v>1129</v>
      </c>
      <c r="H60" s="24"/>
      <c r="I60" s="24" t="str">
        <f>VLOOKUP(B60,ДБ,8,FALSE)</f>
        <v>б / р</v>
      </c>
      <c r="J60" s="24" t="str">
        <f>VLOOKUP(B60,ДБ,9,FALSE)</f>
        <v>0:50:27 (203)</v>
      </c>
      <c r="K60" s="24" t="str">
        <f>VLOOKUP(B60,ДБ,10,FALSE)</f>
        <v>1:42:21 (202,+1)</v>
      </c>
      <c r="L60" s="24" t="str">
        <f>VLOOKUP(B60,ДБ,11,FALSE)</f>
        <v>2:35:53</v>
      </c>
    </row>
    <row r="61" spans="1:12" ht="15">
      <c r="A61" s="28">
        <v>56</v>
      </c>
      <c r="B61" s="22">
        <v>368</v>
      </c>
      <c r="C61" s="23" t="str">
        <f>VLOOKUP(B61,ДБ,2,FALSE)</f>
        <v>ЯНЧУК</v>
      </c>
      <c r="D61" s="23" t="str">
        <f>VLOOKUP(B61,ДБ,3,FALSE)</f>
        <v>Полина</v>
      </c>
      <c r="E61" s="24" t="str">
        <f>VLOOKUP(B61,ДБ,4,FALSE)</f>
        <v>Альпклуб СПбГУ Барс</v>
      </c>
      <c r="F61" s="24" t="s">
        <v>13</v>
      </c>
      <c r="G61" s="24" t="s">
        <v>1130</v>
      </c>
      <c r="H61" s="24"/>
      <c r="I61" s="24" t="str">
        <f>VLOOKUP(B61,ДБ,8,FALSE)</f>
        <v>II</v>
      </c>
      <c r="J61" s="24" t="str">
        <f>VLOOKUP(B61,ДБ,9,FALSE)</f>
        <v>0:51:39 (213)</v>
      </c>
      <c r="K61" s="24" t="str">
        <f>VLOOKUP(B61,ДБ,10,FALSE)</f>
        <v>1:44:16 (208,+5)</v>
      </c>
      <c r="L61" s="24" t="str">
        <f>VLOOKUP(B61,ДБ,11,FALSE)</f>
        <v>2:36:24</v>
      </c>
    </row>
    <row r="62" spans="1:12" ht="15">
      <c r="A62" s="28">
        <v>57</v>
      </c>
      <c r="B62" s="22">
        <v>225</v>
      </c>
      <c r="C62" s="23" t="str">
        <f>VLOOKUP(B62,ДБ,2,FALSE)</f>
        <v>ФРОЛКИНА</v>
      </c>
      <c r="D62" s="23" t="str">
        <f>VLOOKUP(B62,ДБ,3,FALSE)</f>
        <v>Ирина</v>
      </c>
      <c r="E62" s="24" t="str">
        <f>VLOOKUP(B62,ДБ,4,FALSE)</f>
        <v>VOKUEVA TEAM</v>
      </c>
      <c r="F62" s="24" t="s">
        <v>13</v>
      </c>
      <c r="G62" s="24" t="s">
        <v>1131</v>
      </c>
      <c r="H62" s="24"/>
      <c r="I62" s="24" t="str">
        <f>VLOOKUP(B62,ДБ,8,FALSE)</f>
        <v>б / р</v>
      </c>
      <c r="J62" s="24" t="str">
        <f>VLOOKUP(B62,ДБ,9,FALSE)</f>
        <v>0:50:49 (210)</v>
      </c>
      <c r="K62" s="24" t="str">
        <f>VLOOKUP(B62,ДБ,10,FALSE)</f>
        <v>1:42:07 (201,+9)</v>
      </c>
      <c r="L62" s="24" t="str">
        <f>VLOOKUP(B62,ДБ,11,FALSE)</f>
        <v>2:36:55</v>
      </c>
    </row>
    <row r="63" spans="1:12" ht="15">
      <c r="A63" s="28">
        <v>58</v>
      </c>
      <c r="B63" s="22">
        <v>327</v>
      </c>
      <c r="C63" s="23" t="str">
        <f>VLOOKUP(B63,ДБ,2,FALSE)</f>
        <v>ЕЛИЗАРОВА</v>
      </c>
      <c r="D63" s="23" t="str">
        <f>VLOOKUP(B63,ДБ,3,FALSE)</f>
        <v>Валерия</v>
      </c>
      <c r="E63" s="24" t="str">
        <f>VLOOKUP(B63,ДБ,4,FALSE)</f>
        <v>ОГК</v>
      </c>
      <c r="F63" s="24" t="s">
        <v>13</v>
      </c>
      <c r="G63" s="24" t="s">
        <v>1132</v>
      </c>
      <c r="H63" s="24"/>
      <c r="I63" s="24" t="str">
        <f>VLOOKUP(B63,ДБ,8,FALSE)</f>
        <v>б / р</v>
      </c>
      <c r="J63" s="24" t="str">
        <f>VLOOKUP(B63,ДБ,9,FALSE)</f>
        <v>0:50:38 (207)</v>
      </c>
      <c r="K63" s="24" t="str">
        <f>VLOOKUP(B63,ДБ,10,FALSE)</f>
        <v>1:43:12 (206,+1)</v>
      </c>
      <c r="L63" s="24" t="str">
        <f>VLOOKUP(B63,ДБ,11,FALSE)</f>
        <v>2:37:13</v>
      </c>
    </row>
    <row r="64" spans="1:12" ht="15">
      <c r="A64" s="28">
        <v>59</v>
      </c>
      <c r="B64" s="22">
        <v>344</v>
      </c>
      <c r="C64" s="23" t="str">
        <f>VLOOKUP(B64,ДБ,2,FALSE)</f>
        <v>КАЧКОВА</v>
      </c>
      <c r="D64" s="23" t="str">
        <f>VLOOKUP(B64,ДБ,3,FALSE)</f>
        <v>Светлана</v>
      </c>
      <c r="E64" s="24" t="str">
        <f>VLOOKUP(B64,ДБ,4,FALSE)</f>
        <v>Горняк</v>
      </c>
      <c r="F64" s="24" t="s">
        <v>13</v>
      </c>
      <c r="G64" s="24" t="s">
        <v>1133</v>
      </c>
      <c r="H64" s="24"/>
      <c r="I64" s="24" t="str">
        <f>VLOOKUP(B64,ДБ,8,FALSE)</f>
        <v>Альпинист России</v>
      </c>
      <c r="J64" s="24" t="str">
        <f>VLOOKUP(B64,ДБ,9,FALSE)</f>
        <v>0:49:39 (197)</v>
      </c>
      <c r="K64" s="24" t="str">
        <f>VLOOKUP(B64,ДБ,10,FALSE)</f>
        <v>1:41:42 (199,-2)</v>
      </c>
      <c r="L64" s="24" t="str">
        <f>VLOOKUP(B64,ДБ,11,FALSE)</f>
        <v>2:37:26</v>
      </c>
    </row>
    <row r="65" spans="1:12" ht="15">
      <c r="A65" s="28">
        <v>60</v>
      </c>
      <c r="B65" s="22">
        <v>381</v>
      </c>
      <c r="C65" s="23" t="str">
        <f>VLOOKUP(B65,ДБ,2,FALSE)</f>
        <v>НАГАВКИНА</v>
      </c>
      <c r="D65" s="23" t="str">
        <f>VLOOKUP(B65,ДБ,3,FALSE)</f>
        <v>София</v>
      </c>
      <c r="E65" s="24" t="str">
        <f>VLOOKUP(B65,ДБ,4,FALSE)</f>
        <v>ИТМО</v>
      </c>
      <c r="F65" s="24" t="s">
        <v>13</v>
      </c>
      <c r="G65" s="24" t="s">
        <v>1134</v>
      </c>
      <c r="H65" s="24"/>
      <c r="I65" s="24" t="str">
        <f>VLOOKUP(B65,ДБ,8,FALSE)</f>
        <v>б / р</v>
      </c>
      <c r="J65" s="24" t="str">
        <f>VLOOKUP(B65,ДБ,9,FALSE)</f>
        <v>0:52:42 (216)</v>
      </c>
      <c r="K65" s="24" t="str">
        <f>VLOOKUP(B65,ДБ,10,FALSE)</f>
        <v>1:45:23 (213,+3)</v>
      </c>
      <c r="L65" s="24" t="str">
        <f>VLOOKUP(B65,ДБ,11,FALSE)</f>
        <v>2:39:24</v>
      </c>
    </row>
    <row r="66" spans="1:12" ht="15">
      <c r="A66" s="28">
        <v>61</v>
      </c>
      <c r="B66" s="22">
        <v>343</v>
      </c>
      <c r="C66" s="23" t="str">
        <f>VLOOKUP(B66,ДБ,2,FALSE)</f>
        <v>КОТОВА</v>
      </c>
      <c r="D66" s="23" t="str">
        <f>VLOOKUP(B66,ДБ,3,FALSE)</f>
        <v>Алина</v>
      </c>
      <c r="E66" s="24" t="str">
        <f>VLOOKUP(B66,ДБ,4,FALSE)</f>
        <v>Технолог</v>
      </c>
      <c r="F66" s="24" t="s">
        <v>13</v>
      </c>
      <c r="G66" s="24" t="s">
        <v>1135</v>
      </c>
      <c r="H66" s="24"/>
      <c r="I66" s="24" t="str">
        <f>VLOOKUP(B66,ДБ,8,FALSE)</f>
        <v>III</v>
      </c>
      <c r="J66" s="24" t="str">
        <f>VLOOKUP(B66,ДБ,9,FALSE)</f>
        <v>0:49:58 (199)</v>
      </c>
      <c r="K66" s="24" t="str">
        <f>VLOOKUP(B66,ДБ,10,FALSE)</f>
        <v>1:43:00 (205,-6)</v>
      </c>
      <c r="L66" s="24" t="str">
        <f>VLOOKUP(B66,ДБ,11,FALSE)</f>
        <v>2:40:00</v>
      </c>
    </row>
    <row r="67" spans="1:12" ht="15">
      <c r="A67" s="28">
        <v>62</v>
      </c>
      <c r="B67" s="22">
        <v>212</v>
      </c>
      <c r="C67" s="23" t="str">
        <f>VLOOKUP(B67,ДБ,2,FALSE)</f>
        <v>КОРЕПАНОВА</v>
      </c>
      <c r="D67" s="23" t="str">
        <f>VLOOKUP(B67,ДБ,3,FALSE)</f>
        <v>Анна</v>
      </c>
      <c r="E67" s="24" t="str">
        <f>VLOOKUP(B67,ДБ,4,FALSE)</f>
        <v>Политехник</v>
      </c>
      <c r="F67" s="24" t="s">
        <v>13</v>
      </c>
      <c r="G67" s="24" t="s">
        <v>1136</v>
      </c>
      <c r="H67" s="24"/>
      <c r="I67" s="24" t="str">
        <f>VLOOKUP(B67,ДБ,8,FALSE)</f>
        <v>б / р</v>
      </c>
      <c r="J67" s="24" t="str">
        <f>VLOOKUP(B67,ДБ,9,FALSE)</f>
        <v>0:55:12 (227)</v>
      </c>
      <c r="K67" s="24" t="str">
        <f>VLOOKUP(B67,ДБ,10,FALSE)</f>
        <v>1:47:49 (218,+9)</v>
      </c>
      <c r="L67" s="24" t="str">
        <f>VLOOKUP(B67,ДБ,11,FALSE)</f>
        <v>2:40:28</v>
      </c>
    </row>
    <row r="68" spans="1:12" ht="15">
      <c r="A68" s="28">
        <v>63</v>
      </c>
      <c r="B68" s="22">
        <v>318</v>
      </c>
      <c r="C68" s="23" t="str">
        <f>VLOOKUP(B68,ДБ,2,FALSE)</f>
        <v>ПАЗУЩАН</v>
      </c>
      <c r="D68" s="23" t="str">
        <f>VLOOKUP(B68,ДБ,3,FALSE)</f>
        <v>Татьяна</v>
      </c>
      <c r="E68" s="24" t="str">
        <f>VLOOKUP(B68,ДБ,4,FALSE)</f>
        <v>Политехник</v>
      </c>
      <c r="F68" s="24" t="s">
        <v>13</v>
      </c>
      <c r="G68" s="24" t="s">
        <v>1137</v>
      </c>
      <c r="H68" s="24"/>
      <c r="I68" s="24" t="str">
        <f>VLOOKUP(B68,ДБ,8,FALSE)</f>
        <v>III</v>
      </c>
      <c r="J68" s="24" t="str">
        <f>VLOOKUP(B68,ДБ,9,FALSE)</f>
        <v>0:51:29 (212)</v>
      </c>
      <c r="K68" s="24" t="str">
        <f>VLOOKUP(B68,ДБ,10,FALSE)</f>
        <v>1:45:58 (214,-2)</v>
      </c>
      <c r="L68" s="24" t="str">
        <f>VLOOKUP(B68,ДБ,11,FALSE)</f>
        <v>2:44:14</v>
      </c>
    </row>
    <row r="69" spans="1:12" ht="15">
      <c r="A69" s="28">
        <v>64</v>
      </c>
      <c r="B69" s="22">
        <v>384</v>
      </c>
      <c r="C69" s="23" t="str">
        <f>VLOOKUP(B69,ДБ,2,FALSE)</f>
        <v>ШАЛАРЬ</v>
      </c>
      <c r="D69" s="23" t="str">
        <f>VLOOKUP(B69,ДБ,3,FALSE)</f>
        <v>Анна</v>
      </c>
      <c r="E69" s="24" t="str">
        <f>VLOOKUP(B69,ДБ,4,FALSE)</f>
        <v>Штурм</v>
      </c>
      <c r="F69" s="24" t="s">
        <v>13</v>
      </c>
      <c r="G69" s="24" t="s">
        <v>1138</v>
      </c>
      <c r="H69" s="24"/>
      <c r="I69" s="24" t="str">
        <f>VLOOKUP(B69,ДБ,8,FALSE)</f>
        <v>III*</v>
      </c>
      <c r="J69" s="24" t="str">
        <f>VLOOKUP(B69,ДБ,9,FALSE)</f>
        <v>0:52:47 (219)</v>
      </c>
      <c r="K69" s="24" t="str">
        <f>VLOOKUP(B69,ДБ,10,FALSE)</f>
        <v>1:46:34 (216,+3)</v>
      </c>
      <c r="L69" s="24" t="str">
        <f>VLOOKUP(B69,ДБ,11,FALSE)</f>
        <v>2:44:48</v>
      </c>
    </row>
    <row r="70" spans="1:12" ht="15">
      <c r="A70" s="28">
        <v>65</v>
      </c>
      <c r="B70" s="22">
        <v>352</v>
      </c>
      <c r="C70" s="23" t="str">
        <f>VLOOKUP(B70,ДБ,2,FALSE)</f>
        <v>БАРМИНА</v>
      </c>
      <c r="D70" s="23" t="str">
        <f>VLOOKUP(B70,ДБ,3,FALSE)</f>
        <v>Ольга</v>
      </c>
      <c r="E70" s="24" t="str">
        <f>VLOOKUP(B70,ДБ,4,FALSE)</f>
        <v>ГАГАРИН</v>
      </c>
      <c r="F70" s="24" t="s">
        <v>13</v>
      </c>
      <c r="G70" s="24" t="s">
        <v>1139</v>
      </c>
      <c r="H70" s="24"/>
      <c r="I70" s="24" t="str">
        <f>VLOOKUP(B70,ДБ,8,FALSE)</f>
        <v>б / р</v>
      </c>
      <c r="J70" s="24" t="str">
        <f>VLOOKUP(B70,ДБ,9,FALSE)</f>
        <v>0:52:44 (218)</v>
      </c>
      <c r="K70" s="24" t="str">
        <f>VLOOKUP(B70,ДБ,10,FALSE)</f>
        <v>1:47:54 (219,-1)</v>
      </c>
      <c r="L70" s="24" t="str">
        <f>VLOOKUP(B70,ДБ,11,FALSE)</f>
        <v>2:45:59</v>
      </c>
    </row>
    <row r="71" spans="1:12" ht="15">
      <c r="A71" s="28">
        <v>66</v>
      </c>
      <c r="B71" s="22">
        <v>380</v>
      </c>
      <c r="C71" s="23" t="str">
        <f>VLOOKUP(B71,ДБ,2,FALSE)</f>
        <v>ФЕНЁВА</v>
      </c>
      <c r="D71" s="23" t="str">
        <f>VLOOKUP(B71,ДБ,3,FALSE)</f>
        <v>Марина</v>
      </c>
      <c r="E71" s="24" t="str">
        <f>VLOOKUP(B71,ДБ,4,FALSE)</f>
        <v>Технолог</v>
      </c>
      <c r="F71" s="24" t="s">
        <v>13</v>
      </c>
      <c r="G71" s="24" t="s">
        <v>1140</v>
      </c>
      <c r="H71" s="24"/>
      <c r="I71" s="24" t="str">
        <f>VLOOKUP(B71,ДБ,8,FALSE)</f>
        <v>Альпинист России</v>
      </c>
      <c r="J71" s="24" t="str">
        <f>VLOOKUP(B71,ДБ,9,FALSE)</f>
        <v>0:52:57 (221)</v>
      </c>
      <c r="K71" s="24" t="str">
        <f>VLOOKUP(B71,ДБ,10,FALSE)</f>
        <v>1:49:25 (220,+1)</v>
      </c>
      <c r="L71" s="24" t="str">
        <f>VLOOKUP(B71,ДБ,11,FALSE)</f>
        <v>2:50:47</v>
      </c>
    </row>
    <row r="72" spans="1:12" ht="15">
      <c r="A72" s="28">
        <v>67</v>
      </c>
      <c r="B72" s="22">
        <v>338</v>
      </c>
      <c r="C72" s="23" t="str">
        <f>VLOOKUP(B72,ДБ,2,FALSE)</f>
        <v>ГОРБУНОВА</v>
      </c>
      <c r="D72" s="23" t="str">
        <f>VLOOKUP(B72,ДБ,3,FALSE)</f>
        <v>Александра</v>
      </c>
      <c r="E72" s="24" t="str">
        <f>VLOOKUP(B72,ДБ,4,FALSE)</f>
        <v>ЛЭТИ</v>
      </c>
      <c r="F72" s="24" t="s">
        <v>13</v>
      </c>
      <c r="G72" s="24" t="s">
        <v>1141</v>
      </c>
      <c r="H72" s="24"/>
      <c r="I72" s="24" t="str">
        <f>VLOOKUP(B72,ДБ,8,FALSE)</f>
        <v>б / р</v>
      </c>
      <c r="J72" s="24" t="str">
        <f>VLOOKUP(B72,ДБ,9,FALSE)</f>
        <v>0:54:09 (223)</v>
      </c>
      <c r="K72" s="24" t="str">
        <f>VLOOKUP(B72,ДБ,10,FALSE)</f>
        <v>1:50:39 (222,+1)</v>
      </c>
      <c r="L72" s="24" t="str">
        <f>VLOOKUP(B72,ДБ,11,FALSE)</f>
        <v>2:51:02</v>
      </c>
    </row>
    <row r="73" spans="1:12" ht="15">
      <c r="A73" s="28">
        <v>68</v>
      </c>
      <c r="B73" s="22">
        <v>215</v>
      </c>
      <c r="C73" s="23" t="str">
        <f>VLOOKUP(B73,ДБ,2,FALSE)</f>
        <v>РЕТИНА</v>
      </c>
      <c r="D73" s="23" t="str">
        <f>VLOOKUP(B73,ДБ,3,FALSE)</f>
        <v>Диана</v>
      </c>
      <c r="E73" s="24" t="str">
        <f>VLOOKUP(B73,ДБ,4,FALSE)</f>
        <v>Политехник</v>
      </c>
      <c r="F73" s="24" t="s">
        <v>13</v>
      </c>
      <c r="G73" s="24" t="s">
        <v>1142</v>
      </c>
      <c r="H73" s="24"/>
      <c r="I73" s="24" t="str">
        <f>VLOOKUP(B73,ДБ,8,FALSE)</f>
        <v>б / р</v>
      </c>
      <c r="J73" s="24" t="str">
        <f>VLOOKUP(B73,ДБ,9,FALSE)</f>
        <v>0:54:11 (224)</v>
      </c>
      <c r="K73" s="24" t="str">
        <f>VLOOKUP(B73,ДБ,10,FALSE)</f>
        <v>1:50:58 (224)</v>
      </c>
      <c r="L73" s="24" t="str">
        <f>VLOOKUP(B73,ДБ,11,FALSE)</f>
        <v>2:51:50</v>
      </c>
    </row>
    <row r="74" spans="1:12" ht="15">
      <c r="A74" s="28">
        <v>69</v>
      </c>
      <c r="B74" s="22">
        <v>370</v>
      </c>
      <c r="C74" s="23" t="str">
        <f>VLOOKUP(B74,ДБ,2,FALSE)</f>
        <v>ГУРОВА</v>
      </c>
      <c r="D74" s="23" t="str">
        <f>VLOOKUP(B74,ДБ,3,FALSE)</f>
        <v>Анна</v>
      </c>
      <c r="E74" s="24" t="str">
        <f>VLOOKUP(B74,ДБ,4,FALSE)</f>
        <v>Политехник</v>
      </c>
      <c r="F74" s="24" t="s">
        <v>13</v>
      </c>
      <c r="G74" s="24" t="s">
        <v>1143</v>
      </c>
      <c r="H74" s="24"/>
      <c r="I74" s="24" t="str">
        <f>VLOOKUP(B74,ДБ,8,FALSE)</f>
        <v>б / р</v>
      </c>
      <c r="J74" s="24" t="str">
        <f>VLOOKUP(B74,ДБ,9,FALSE)</f>
        <v>0:54:07 (222)</v>
      </c>
      <c r="K74" s="24" t="str">
        <f>VLOOKUP(B74,ДБ,10,FALSE)</f>
        <v>1:50:57 (223,-1)</v>
      </c>
      <c r="L74" s="24" t="str">
        <f>VLOOKUP(B74,ДБ,11,FALSE)</f>
        <v>2:54:14</v>
      </c>
    </row>
    <row r="75" spans="1:12" ht="15">
      <c r="A75" s="28">
        <v>70</v>
      </c>
      <c r="B75" s="22">
        <v>340</v>
      </c>
      <c r="C75" s="23" t="str">
        <f>VLOOKUP(B75,ДБ,2,FALSE)</f>
        <v>ПЕТРОВА</v>
      </c>
      <c r="D75" s="23" t="str">
        <f>VLOOKUP(B75,ДБ,3,FALSE)</f>
        <v>Ирина</v>
      </c>
      <c r="E75" s="24" t="str">
        <f>VLOOKUP(B75,ДБ,4,FALSE)</f>
        <v>Штурм</v>
      </c>
      <c r="F75" s="24" t="s">
        <v>13</v>
      </c>
      <c r="G75" s="24" t="s">
        <v>1144</v>
      </c>
      <c r="H75" s="24"/>
      <c r="I75" s="24" t="str">
        <f>VLOOKUP(B75,ДБ,8,FALSE)</f>
        <v>I</v>
      </c>
      <c r="J75" s="24" t="str">
        <f>VLOOKUP(B75,ДБ,9,FALSE)</f>
        <v>0:54:24 (225)</v>
      </c>
      <c r="K75" s="24" t="str">
        <f>VLOOKUP(B75,ДБ,10,FALSE)</f>
        <v>1:51:38 (225)</v>
      </c>
      <c r="L75" s="24" t="str">
        <f>VLOOKUP(B75,ДБ,11,FALSE)</f>
        <v>2:55:00</v>
      </c>
    </row>
    <row r="76" spans="1:12" ht="15">
      <c r="A76" s="28">
        <v>71</v>
      </c>
      <c r="B76" s="22">
        <v>355</v>
      </c>
      <c r="C76" s="23" t="str">
        <f>VLOOKUP(B76,ДБ,2,FALSE)</f>
        <v>БЕГУНОВА</v>
      </c>
      <c r="D76" s="23" t="str">
        <f>VLOOKUP(B76,ДБ,3,FALSE)</f>
        <v>Анна</v>
      </c>
      <c r="E76" s="24" t="str">
        <f>VLOOKUP(B76,ДБ,4,FALSE)</f>
        <v>Военмех</v>
      </c>
      <c r="F76" s="24" t="s">
        <v>13</v>
      </c>
      <c r="G76" s="24" t="s">
        <v>1145</v>
      </c>
      <c r="H76" s="24"/>
      <c r="I76" s="24" t="str">
        <f>VLOOKUP(B76,ДБ,8,FALSE)</f>
        <v>III*</v>
      </c>
      <c r="J76" s="24" t="str">
        <f>VLOOKUP(B76,ДБ,9,FALSE)</f>
        <v>0:57:21 (228)</v>
      </c>
      <c r="K76" s="24" t="str">
        <f>VLOOKUP(B76,ДБ,10,FALSE)</f>
        <v>1:56:47 (227,+1)</v>
      </c>
      <c r="L76" s="24" t="str">
        <f>VLOOKUP(B76,ДБ,11,FALSE)</f>
        <v>2:55:51</v>
      </c>
    </row>
    <row r="77" spans="1:12" ht="15">
      <c r="A77" s="28">
        <v>72</v>
      </c>
      <c r="B77" s="22">
        <v>301</v>
      </c>
      <c r="C77" s="23" t="str">
        <f>VLOOKUP(B77,ДБ,2,FALSE)</f>
        <v>ВОРОНЮК</v>
      </c>
      <c r="D77" s="23" t="str">
        <f>VLOOKUP(B77,ДБ,3,FALSE)</f>
        <v>Марина</v>
      </c>
      <c r="E77" s="24" t="str">
        <f>VLOOKUP(B77,ДБ,4,FALSE)</f>
        <v>WHITE WOLVES</v>
      </c>
      <c r="F77" s="24" t="s">
        <v>13</v>
      </c>
      <c r="G77" s="24" t="s">
        <v>1146</v>
      </c>
      <c r="H77" s="24"/>
      <c r="I77" s="24" t="str">
        <f>VLOOKUP(B77,ДБ,8,FALSE)</f>
        <v>б / р</v>
      </c>
      <c r="J77" s="24" t="str">
        <f>VLOOKUP(B77,ДБ,9,FALSE)</f>
        <v>0:45:39 (164)</v>
      </c>
      <c r="K77" s="24">
        <f>VLOOKUP(B77,ДБ,10,FALSE)</f>
        <v>0</v>
      </c>
      <c r="L77" s="24" t="str">
        <f>VLOOKUP(B77,ДБ,11,FALSE)</f>
        <v>НФ</v>
      </c>
    </row>
    <row r="78" spans="1:12" ht="15">
      <c r="A78" s="28">
        <v>73</v>
      </c>
      <c r="B78" s="22">
        <v>348</v>
      </c>
      <c r="C78" s="23" t="str">
        <f>VLOOKUP(B78,ДБ,2,FALSE)</f>
        <v>КОНОНОВА</v>
      </c>
      <c r="D78" s="23" t="str">
        <f>VLOOKUP(B78,ДБ,3,FALSE)</f>
        <v>Ульяна</v>
      </c>
      <c r="E78" s="24"/>
      <c r="F78" s="24" t="s">
        <v>13</v>
      </c>
      <c r="G78" s="24" t="s">
        <v>1147</v>
      </c>
      <c r="H78" s="24"/>
      <c r="I78" s="24" t="str">
        <f>VLOOKUP(B78,ДБ,8,FALSE)</f>
        <v>б / р</v>
      </c>
      <c r="J78" s="24" t="str">
        <f>VLOOKUP(B78,ДБ,9,FALSE)</f>
        <v>1:03:15 (230)</v>
      </c>
      <c r="K78" s="24" t="str">
        <f>VLOOKUP(B78,ДБ,10,FALSE)</f>
        <v>2:07:55 (228,+2)</v>
      </c>
      <c r="L78" s="24" t="str">
        <f>VLOOKUP(B78,ДБ,11,FALSE)</f>
        <v>НФ</v>
      </c>
    </row>
    <row r="79" spans="1:12" ht="15">
      <c r="A79" s="28">
        <v>74</v>
      </c>
      <c r="B79" s="22">
        <v>310</v>
      </c>
      <c r="C79" s="23" t="str">
        <f>VLOOKUP(B79,ДБ,2,FALSE)</f>
        <v>ШАРАПОВА</v>
      </c>
      <c r="D79" s="23" t="str">
        <f>VLOOKUP(B79,ДБ,3,FALSE)</f>
        <v>Евгения</v>
      </c>
      <c r="E79" s="24" t="str">
        <f>VLOOKUP(B79,ДБ,4,FALSE)</f>
        <v>Политехник</v>
      </c>
      <c r="F79" s="24" t="s">
        <v>13</v>
      </c>
      <c r="G79" s="24" t="s">
        <v>1148</v>
      </c>
      <c r="H79" s="24"/>
      <c r="I79" s="24" t="str">
        <f>VLOOKUP(B79,ДБ,8,FALSE)</f>
        <v>Альпинист России</v>
      </c>
      <c r="J79" s="24" t="str">
        <f>VLOOKUP(B79,ДБ,9,FALSE)</f>
        <v>1:04:09 (231)</v>
      </c>
      <c r="K79" s="24" t="str">
        <f>VLOOKUP(B79,ДБ,10,FALSE)</f>
        <v>2:10:01 (230,+1)</v>
      </c>
      <c r="L79" s="24" t="str">
        <f>VLOOKUP(B79,ДБ,11,FALSE)</f>
        <v>НФ</v>
      </c>
    </row>
    <row r="80" spans="1:12" ht="15">
      <c r="A80" s="28">
        <v>75</v>
      </c>
      <c r="B80" s="22">
        <v>312</v>
      </c>
      <c r="C80" s="23" t="str">
        <f>VLOOKUP(B80,ДБ,2,FALSE)</f>
        <v>ЗУЕВА</v>
      </c>
      <c r="D80" s="23" t="str">
        <f>VLOOKUP(B80,ДБ,3,FALSE)</f>
        <v>Маргарита</v>
      </c>
      <c r="E80" s="24"/>
      <c r="F80" s="24" t="s">
        <v>13</v>
      </c>
      <c r="G80" s="24" t="s">
        <v>1149</v>
      </c>
      <c r="H80" s="24"/>
      <c r="I80" s="24" t="str">
        <f>VLOOKUP(B80,ДБ,8,FALSE)</f>
        <v>б / р</v>
      </c>
      <c r="J80" s="24" t="str">
        <f>VLOOKUP(B80,ДБ,9,FALSE)</f>
        <v>1:07:55 (233)</v>
      </c>
      <c r="K80" s="24" t="str">
        <f>VLOOKUP(B80,ДБ,10,FALSE)</f>
        <v>2:23:36 (231,+2)</v>
      </c>
      <c r="L80" s="24" t="str">
        <f>VLOOKUP(B80,ДБ,11,FALSE)</f>
        <v>НФ</v>
      </c>
    </row>
    <row r="81" spans="1:12" ht="15">
      <c r="A81" s="28">
        <v>76</v>
      </c>
      <c r="B81" s="22">
        <v>364</v>
      </c>
      <c r="C81" s="23" t="str">
        <f>VLOOKUP(B81,ДБ,2,FALSE)</f>
        <v>МАГУНОВА</v>
      </c>
      <c r="D81" s="23" t="str">
        <f>VLOOKUP(B81,ДБ,3,FALSE)</f>
        <v>Анастасия</v>
      </c>
      <c r="E81" s="24" t="str">
        <f>VLOOKUP(B81,ДБ,4,FALSE)</f>
        <v>Политехник</v>
      </c>
      <c r="F81" s="24" t="s">
        <v>13</v>
      </c>
      <c r="G81" s="24" t="s">
        <v>1150</v>
      </c>
      <c r="H81" s="24"/>
      <c r="I81" s="24" t="str">
        <f>VLOOKUP(B81,ДБ,8,FALSE)</f>
        <v>б / р</v>
      </c>
      <c r="J81" s="24" t="str">
        <f>VLOOKUP(B81,ДБ,9,FALSE)</f>
        <v>0:55:02 (226)</v>
      </c>
      <c r="K81" s="24" t="str">
        <f>VLOOKUP(B81,ДБ,10,FALSE)</f>
        <v>1:56:21 (226)</v>
      </c>
      <c r="L81" s="24" t="str">
        <f>VLOOKUP(B81,ДБ,11,FALSE)</f>
        <v>НФ</v>
      </c>
    </row>
    <row r="83" spans="1:5" ht="15">
      <c r="A83" s="26" t="s">
        <v>1234</v>
      </c>
      <c r="E83" s="9" t="s">
        <v>1235</v>
      </c>
    </row>
    <row r="85" spans="1:5" ht="15">
      <c r="A85" s="26" t="s">
        <v>1236</v>
      </c>
      <c r="E85" s="9" t="s">
        <v>1237</v>
      </c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U43" sqref="U43"/>
    </sheetView>
  </sheetViews>
  <sheetFormatPr defaultColWidth="9.140625" defaultRowHeight="15"/>
  <cols>
    <col min="1" max="1" width="10.140625" style="7" bestFit="1" customWidth="1" collapsed="1"/>
    <col min="2" max="2" width="7.421875" style="7" bestFit="1" customWidth="1" collapsed="1"/>
    <col min="3" max="3" width="18.140625" style="0" bestFit="1" customWidth="1" collapsed="1"/>
    <col min="4" max="4" width="11.8515625" style="0" bestFit="1" customWidth="1" collapsed="1"/>
    <col min="5" max="5" width="20.00390625" style="7" bestFit="1" customWidth="1" collapsed="1"/>
    <col min="6" max="6" width="5.00390625" style="7" hidden="1" customWidth="1" collapsed="1"/>
    <col min="7" max="7" width="5.7109375" style="7" hidden="1" customWidth="1" collapsed="1"/>
    <col min="8" max="8" width="7.00390625" style="7" hidden="1" customWidth="1" collapsed="1"/>
    <col min="9" max="9" width="8.57421875" style="0" customWidth="1" collapsed="1"/>
    <col min="10" max="10" width="12.57421875" style="0" bestFit="1" customWidth="1" collapsed="1"/>
    <col min="11" max="11" width="16.140625" style="7" bestFit="1" customWidth="1" collapsed="1"/>
    <col min="12" max="12" width="10.00390625" style="0" bestFit="1" customWidth="1"/>
  </cols>
  <sheetData>
    <row r="1" spans="1:12" ht="15">
      <c r="A1" s="8" t="s">
        <v>1096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 t="s">
        <v>1093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 t="s">
        <v>1239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11">
        <v>44506</v>
      </c>
      <c r="L4" s="10" t="s">
        <v>1097</v>
      </c>
    </row>
    <row r="5" spans="1:12" ht="15">
      <c r="A5" s="27" t="s">
        <v>0</v>
      </c>
      <c r="B5" s="27" t="s">
        <v>1</v>
      </c>
      <c r="C5" s="27" t="s">
        <v>1098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1095</v>
      </c>
    </row>
    <row r="6" spans="1:12" ht="15">
      <c r="A6" s="28">
        <v>1</v>
      </c>
      <c r="B6" s="22">
        <v>189</v>
      </c>
      <c r="C6" s="23" t="str">
        <f>VLOOKUP(B6,ДБ,2,FALSE)</f>
        <v>ГОЛОВИН</v>
      </c>
      <c r="D6" s="23" t="str">
        <f>VLOOKUP(B6,ДБ,3,FALSE)</f>
        <v>Андрей</v>
      </c>
      <c r="E6" s="24" t="str">
        <f>VLOOKUP(B6,ДБ,4,FALSE)</f>
        <v>Политехник</v>
      </c>
      <c r="F6" s="24" t="s">
        <v>13</v>
      </c>
      <c r="G6" s="24" t="s">
        <v>14</v>
      </c>
      <c r="H6" s="24"/>
      <c r="I6" s="24" t="str">
        <f>VLOOKUP(B6,ДБ,8,FALSE)</f>
        <v>I</v>
      </c>
      <c r="J6" s="24" t="str">
        <f>VLOOKUP(B6,ДБ,9,FALSE)</f>
        <v>0:31:12 (5)</v>
      </c>
      <c r="K6" s="24" t="str">
        <f>VLOOKUP(B6,ДБ,10,FALSE)</f>
        <v>1:02:35 (4,+1)</v>
      </c>
      <c r="L6" s="24" t="str">
        <f>VLOOKUP(B6,ДБ,11,FALSE)</f>
        <v>1:34:10</v>
      </c>
    </row>
    <row r="7" spans="1:12" ht="15">
      <c r="A7" s="28">
        <v>2</v>
      </c>
      <c r="B7" s="22">
        <v>63</v>
      </c>
      <c r="C7" s="23" t="str">
        <f>VLOOKUP(B7,ДБ,2,FALSE)</f>
        <v>ГОРЕВ</v>
      </c>
      <c r="D7" s="23" t="str">
        <f>VLOOKUP(B7,ДБ,3,FALSE)</f>
        <v>Дмитрий</v>
      </c>
      <c r="E7" s="24" t="str">
        <f>VLOOKUP(B7,ДБ,4,FALSE)</f>
        <v>Горняк</v>
      </c>
      <c r="F7" s="24" t="s">
        <v>13</v>
      </c>
      <c r="G7" s="24" t="s">
        <v>171</v>
      </c>
      <c r="H7" s="24"/>
      <c r="I7" s="24" t="str">
        <f>VLOOKUP(B7,ДБ,8,FALSE)</f>
        <v>I</v>
      </c>
      <c r="J7" s="24" t="str">
        <f>VLOOKUP(B7,ДБ,9,FALSE)</f>
        <v>0:33:02 (14)</v>
      </c>
      <c r="K7" s="24" t="str">
        <f>VLOOKUP(B7,ДБ,10,FALSE)</f>
        <v>1:06:19 (13,+1)</v>
      </c>
      <c r="L7" s="24" t="str">
        <f>VLOOKUP(B7,ДБ,11,FALSE)</f>
        <v>1:39:55</v>
      </c>
    </row>
    <row r="8" spans="1:12" ht="15">
      <c r="A8" s="28">
        <v>3</v>
      </c>
      <c r="B8" s="22">
        <v>158</v>
      </c>
      <c r="C8" s="23" t="str">
        <f>VLOOKUP(B8,ДБ,2,FALSE)</f>
        <v>КЛИМЕНКО</v>
      </c>
      <c r="D8" s="23" t="str">
        <f>VLOOKUP(B8,ДБ,3,FALSE)</f>
        <v>Владимир</v>
      </c>
      <c r="E8" s="24" t="str">
        <f>VLOOKUP(B8,ДБ,4,FALSE)</f>
        <v>Политехник</v>
      </c>
      <c r="F8" s="24" t="s">
        <v>13</v>
      </c>
      <c r="G8" s="24" t="s">
        <v>35</v>
      </c>
      <c r="H8" s="24"/>
      <c r="I8" s="24" t="str">
        <f>VLOOKUP(B8,ДБ,8,FALSE)</f>
        <v>I</v>
      </c>
      <c r="J8" s="24" t="str">
        <f>VLOOKUP(B8,ДБ,9,FALSE)</f>
        <v>0:32:16 (9)</v>
      </c>
      <c r="K8" s="24" t="str">
        <f>VLOOKUP(B8,ДБ,10,FALSE)</f>
        <v>1:05:42 (10,-1)</v>
      </c>
      <c r="L8" s="24" t="str">
        <f>VLOOKUP(B8,ДБ,11,FALSE)</f>
        <v>1:40:05</v>
      </c>
    </row>
    <row r="9" spans="1:12" ht="15">
      <c r="A9" s="28">
        <v>4</v>
      </c>
      <c r="B9" s="22">
        <v>27</v>
      </c>
      <c r="C9" s="23" t="str">
        <f>VLOOKUP(B9,ДБ,2,FALSE)</f>
        <v>МУЖИКИН</v>
      </c>
      <c r="D9" s="23" t="str">
        <f>VLOOKUP(B9,ДБ,3,FALSE)</f>
        <v>Иван</v>
      </c>
      <c r="E9" s="24" t="str">
        <f>VLOOKUP(B9,ДБ,4,FALSE)</f>
        <v>Технолог</v>
      </c>
      <c r="F9" s="24" t="s">
        <v>13</v>
      </c>
      <c r="G9" s="24" t="s">
        <v>182</v>
      </c>
      <c r="H9" s="24"/>
      <c r="I9" s="24" t="str">
        <f>VLOOKUP(B9,ДБ,8,FALSE)</f>
        <v>II</v>
      </c>
      <c r="J9" s="24" t="str">
        <f>VLOOKUP(B9,ДБ,9,FALSE)</f>
        <v>0:35:32 (33)</v>
      </c>
      <c r="K9" s="24" t="str">
        <f>VLOOKUP(B9,ДБ,10,FALSE)</f>
        <v>1:10:08 (22,+11)</v>
      </c>
      <c r="L9" s="24" t="str">
        <f>VLOOKUP(B9,ДБ,11,FALSE)</f>
        <v>1:45:15</v>
      </c>
    </row>
    <row r="10" spans="1:12" ht="15">
      <c r="A10" s="28">
        <v>5</v>
      </c>
      <c r="B10" s="22">
        <v>17</v>
      </c>
      <c r="C10" s="23" t="str">
        <f>VLOOKUP(B10,ДБ,2,FALSE)</f>
        <v>СЕРТАКОВ</v>
      </c>
      <c r="D10" s="23" t="str">
        <f>VLOOKUP(B10,ДБ,3,FALSE)</f>
        <v>Даниил</v>
      </c>
      <c r="E10" s="24" t="str">
        <f>VLOOKUP(B10,ДБ,4,FALSE)</f>
        <v>Технолог</v>
      </c>
      <c r="F10" s="24" t="s">
        <v>13</v>
      </c>
      <c r="G10" s="24" t="s">
        <v>149</v>
      </c>
      <c r="H10" s="24"/>
      <c r="I10" s="24" t="str">
        <f>VLOOKUP(B10,ДБ,8,FALSE)</f>
        <v>III</v>
      </c>
      <c r="J10" s="24" t="str">
        <f>VLOOKUP(B10,ДБ,9,FALSE)</f>
        <v>0:34:14 (22)</v>
      </c>
      <c r="K10" s="24" t="str">
        <f>VLOOKUP(B10,ДБ,10,FALSE)</f>
        <v>1:09:19 (20,+2)</v>
      </c>
      <c r="L10" s="24" t="str">
        <f>VLOOKUP(B10,ДБ,11,FALSE)</f>
        <v>1:46:11</v>
      </c>
    </row>
    <row r="11" spans="1:12" ht="15">
      <c r="A11" s="28">
        <v>6</v>
      </c>
      <c r="B11" s="22">
        <v>83</v>
      </c>
      <c r="C11" s="23" t="str">
        <f>VLOOKUP(B11,ДБ,2,FALSE)</f>
        <v>ХАМЕТШИН</v>
      </c>
      <c r="D11" s="23" t="str">
        <f>VLOOKUP(B11,ДБ,3,FALSE)</f>
        <v>Альберт</v>
      </c>
      <c r="E11" s="24" t="str">
        <f>VLOOKUP(B11,ДБ,4,FALSE)</f>
        <v>Штурм</v>
      </c>
      <c r="F11" s="24" t="s">
        <v>13</v>
      </c>
      <c r="G11" s="24" t="s">
        <v>60</v>
      </c>
      <c r="H11" s="24"/>
      <c r="I11" s="24" t="str">
        <f>VLOOKUP(B11,ДБ,8,FALSE)</f>
        <v>III*</v>
      </c>
      <c r="J11" s="24" t="str">
        <f>VLOOKUP(B11,ДБ,9,FALSE)</f>
        <v>0:33:52 (21)</v>
      </c>
      <c r="K11" s="24" t="str">
        <f>VLOOKUP(B11,ДБ,10,FALSE)</f>
        <v>1:09:54 (21)</v>
      </c>
      <c r="L11" s="24" t="str">
        <f>VLOOKUP(B11,ДБ,11,FALSE)</f>
        <v>1:47:23</v>
      </c>
    </row>
    <row r="12" spans="1:12" ht="15">
      <c r="A12" s="28">
        <v>7</v>
      </c>
      <c r="B12" s="22">
        <v>94</v>
      </c>
      <c r="C12" s="23" t="str">
        <f>VLOOKUP(B12,ДБ,2,FALSE)</f>
        <v>ПРИМАК</v>
      </c>
      <c r="D12" s="23" t="str">
        <f>VLOOKUP(B12,ДБ,3,FALSE)</f>
        <v>Николай</v>
      </c>
      <c r="E12" s="24" t="str">
        <f>VLOOKUP(B12,ДБ,4,FALSE)</f>
        <v>Горняк</v>
      </c>
      <c r="F12" s="24" t="s">
        <v>13</v>
      </c>
      <c r="G12" s="24" t="s">
        <v>237</v>
      </c>
      <c r="H12" s="24"/>
      <c r="I12" s="24" t="str">
        <f>VLOOKUP(B12,ДБ,8,FALSE)</f>
        <v>I</v>
      </c>
      <c r="J12" s="24" t="str">
        <f>VLOOKUP(B12,ДБ,9,FALSE)</f>
        <v>0:35:23 (32)</v>
      </c>
      <c r="K12" s="24" t="str">
        <f>VLOOKUP(B12,ДБ,10,FALSE)</f>
        <v>1:10:26 (25,+7)</v>
      </c>
      <c r="L12" s="24" t="str">
        <f>VLOOKUP(B12,ДБ,11,FALSE)</f>
        <v>1:47:32</v>
      </c>
    </row>
    <row r="13" spans="1:12" ht="15">
      <c r="A13" s="28">
        <v>8</v>
      </c>
      <c r="B13" s="22">
        <v>2</v>
      </c>
      <c r="C13" s="23" t="str">
        <f>VLOOKUP(B13,ДБ,2,FALSE)</f>
        <v>ЖУКОВСКИЙ</v>
      </c>
      <c r="D13" s="23" t="str">
        <f>VLOOKUP(B13,ДБ,3,FALSE)</f>
        <v>Александр</v>
      </c>
      <c r="E13" s="24" t="str">
        <f>VLOOKUP(B13,ДБ,4,FALSE)</f>
        <v>Альпклуб СПбГУ Барс</v>
      </c>
      <c r="F13" s="24" t="s">
        <v>13</v>
      </c>
      <c r="G13" s="24" t="s">
        <v>49</v>
      </c>
      <c r="H13" s="24"/>
      <c r="I13" s="24" t="str">
        <f>VLOOKUP(B13,ДБ,8,FALSE)</f>
        <v>II*</v>
      </c>
      <c r="J13" s="24" t="str">
        <f>VLOOKUP(B13,ДБ,9,FALSE)</f>
        <v>0:36:09 (39)</v>
      </c>
      <c r="K13" s="24" t="str">
        <f>VLOOKUP(B13,ДБ,10,FALSE)</f>
        <v>1:10:47 (29,+10)</v>
      </c>
      <c r="L13" s="24" t="str">
        <f>VLOOKUP(B13,ДБ,11,FALSE)</f>
        <v>1:47:50</v>
      </c>
    </row>
    <row r="14" spans="1:12" ht="15">
      <c r="A14" s="28">
        <v>9</v>
      </c>
      <c r="B14" s="22">
        <v>79</v>
      </c>
      <c r="C14" s="23" t="str">
        <f>VLOOKUP(B14,ДБ,2,FALSE)</f>
        <v>ЯКУБА</v>
      </c>
      <c r="D14" s="23" t="str">
        <f>VLOOKUP(B14,ДБ,3,FALSE)</f>
        <v>Николай</v>
      </c>
      <c r="E14" s="24" t="str">
        <f>VLOOKUP(B14,ДБ,4,FALSE)</f>
        <v>Альпклуб СПбГУ Барс</v>
      </c>
      <c r="F14" s="24" t="s">
        <v>13</v>
      </c>
      <c r="G14" s="24" t="s">
        <v>78</v>
      </c>
      <c r="H14" s="24"/>
      <c r="I14" s="24" t="str">
        <f>VLOOKUP(B14,ДБ,8,FALSE)</f>
        <v>II*</v>
      </c>
      <c r="J14" s="24" t="str">
        <f>VLOOKUP(B14,ДБ,9,FALSE)</f>
        <v>0:35:21 (31)</v>
      </c>
      <c r="K14" s="24" t="str">
        <f>VLOOKUP(B14,ДБ,10,FALSE)</f>
        <v>1:11:55 (34,-3)</v>
      </c>
      <c r="L14" s="24" t="str">
        <f>VLOOKUP(B14,ДБ,11,FALSE)</f>
        <v>1:48:20</v>
      </c>
    </row>
    <row r="15" spans="1:12" ht="15">
      <c r="A15" s="28">
        <v>10</v>
      </c>
      <c r="B15" s="22">
        <v>102</v>
      </c>
      <c r="C15" s="23" t="str">
        <f>VLOOKUP(B15,ДБ,2,FALSE)</f>
        <v>ИВАНОВ</v>
      </c>
      <c r="D15" s="23" t="str">
        <f>VLOOKUP(B15,ДБ,3,FALSE)</f>
        <v>Евгений</v>
      </c>
      <c r="E15" s="24"/>
      <c r="F15" s="24" t="s">
        <v>13</v>
      </c>
      <c r="G15" s="24" t="s">
        <v>137</v>
      </c>
      <c r="H15" s="24"/>
      <c r="I15" s="24" t="str">
        <f>VLOOKUP(B15,ДБ,8,FALSE)</f>
        <v>III</v>
      </c>
      <c r="J15" s="24" t="str">
        <f>VLOOKUP(B15,ДБ,9,FALSE)</f>
        <v>0:36:34 (42)</v>
      </c>
      <c r="K15" s="24" t="str">
        <f>VLOOKUP(B15,ДБ,10,FALSE)</f>
        <v>1:14:10 (40,+2)</v>
      </c>
      <c r="L15" s="24" t="str">
        <f>VLOOKUP(B15,ДБ,11,FALSE)</f>
        <v>1:52:44</v>
      </c>
    </row>
    <row r="16" spans="1:12" ht="15">
      <c r="A16" s="28">
        <v>11</v>
      </c>
      <c r="B16" s="22">
        <v>159</v>
      </c>
      <c r="C16" s="23" t="str">
        <f>VLOOKUP(B16,ДБ,2,FALSE)</f>
        <v>ТАМПЕЛЬ</v>
      </c>
      <c r="D16" s="23" t="str">
        <f>VLOOKUP(B16,ДБ,3,FALSE)</f>
        <v>Антон</v>
      </c>
      <c r="E16" s="24" t="str">
        <f>VLOOKUP(B16,ДБ,4,FALSE)</f>
        <v>Политехник</v>
      </c>
      <c r="F16" s="24" t="s">
        <v>13</v>
      </c>
      <c r="G16" s="24" t="s">
        <v>276</v>
      </c>
      <c r="H16" s="24"/>
      <c r="I16" s="24" t="str">
        <f>VLOOKUP(B16,ДБ,8,FALSE)</f>
        <v>III*</v>
      </c>
      <c r="J16" s="24" t="str">
        <f>VLOOKUP(B16,ДБ,9,FALSE)</f>
        <v>0:37:04 (47)</v>
      </c>
      <c r="K16" s="24" t="str">
        <f>VLOOKUP(B16,ДБ,10,FALSE)</f>
        <v>1:14:57 (46,+1)</v>
      </c>
      <c r="L16" s="24" t="str">
        <f>VLOOKUP(B16,ДБ,11,FALSE)</f>
        <v>1:53:13</v>
      </c>
    </row>
    <row r="17" spans="1:12" ht="15">
      <c r="A17" s="28">
        <v>12</v>
      </c>
      <c r="B17" s="22">
        <v>74</v>
      </c>
      <c r="C17" s="23" t="str">
        <f>VLOOKUP(B17,ДБ,2,FALSE)</f>
        <v>СТУКАЛИН</v>
      </c>
      <c r="D17" s="23" t="str">
        <f>VLOOKUP(B17,ДБ,3,FALSE)</f>
        <v>Глеб</v>
      </c>
      <c r="E17" s="24" t="str">
        <f>VLOOKUP(B17,ДБ,4,FALSE)</f>
        <v>Альпклуб СПбГУ Барс</v>
      </c>
      <c r="F17" s="24" t="s">
        <v>13</v>
      </c>
      <c r="G17" s="24" t="s">
        <v>297</v>
      </c>
      <c r="H17" s="24"/>
      <c r="I17" s="24" t="str">
        <f>VLOOKUP(B17,ДБ,8,FALSE)</f>
        <v>III</v>
      </c>
      <c r="J17" s="24" t="str">
        <f>VLOOKUP(B17,ДБ,9,FALSE)</f>
        <v>0:36:09 (40)</v>
      </c>
      <c r="K17" s="24">
        <f>VLOOKUP(B17,ДБ,10,FALSE)</f>
        <v>0</v>
      </c>
      <c r="L17" s="24" t="str">
        <f>VLOOKUP(B17,ДБ,11,FALSE)</f>
        <v>1:53:26</v>
      </c>
    </row>
    <row r="18" spans="1:12" ht="15">
      <c r="A18" s="28">
        <v>13</v>
      </c>
      <c r="B18" s="22">
        <v>44</v>
      </c>
      <c r="C18" s="23" t="str">
        <f>VLOOKUP(B18,ДБ,2,FALSE)</f>
        <v>ИВАНОВ</v>
      </c>
      <c r="D18" s="23" t="str">
        <f>VLOOKUP(B18,ДБ,3,FALSE)</f>
        <v>Александр</v>
      </c>
      <c r="E18" s="24" t="str">
        <f>VLOOKUP(B18,ДБ,4,FALSE)</f>
        <v>Технолог</v>
      </c>
      <c r="F18" s="24" t="s">
        <v>13</v>
      </c>
      <c r="G18" s="24" t="s">
        <v>348</v>
      </c>
      <c r="H18" s="24"/>
      <c r="I18" s="24" t="str">
        <f>VLOOKUP(B18,ДБ,8,FALSE)</f>
        <v>МС</v>
      </c>
      <c r="J18" s="24" t="str">
        <f>VLOOKUP(B18,ДБ,9,FALSE)</f>
        <v>0:36:46 (46)</v>
      </c>
      <c r="K18" s="24" t="str">
        <f>VLOOKUP(B18,ДБ,10,FALSE)</f>
        <v>1:14:21 (43,+3)</v>
      </c>
      <c r="L18" s="24" t="str">
        <f>VLOOKUP(B18,ДБ,11,FALSE)</f>
        <v>1:53:47</v>
      </c>
    </row>
    <row r="19" spans="1:12" ht="15">
      <c r="A19" s="28">
        <v>14</v>
      </c>
      <c r="B19" s="22">
        <v>98</v>
      </c>
      <c r="C19" s="23" t="str">
        <f>VLOOKUP(B19,ДБ,2,FALSE)</f>
        <v>ФРИДМАН</v>
      </c>
      <c r="D19" s="23" t="str">
        <f>VLOOKUP(B19,ДБ,3,FALSE)</f>
        <v>Виктор</v>
      </c>
      <c r="E19" s="24"/>
      <c r="F19" s="24" t="s">
        <v>13</v>
      </c>
      <c r="G19" s="24" t="s">
        <v>192</v>
      </c>
      <c r="H19" s="24"/>
      <c r="I19" s="24" t="str">
        <f>VLOOKUP(B19,ДБ,8,FALSE)</f>
        <v>III</v>
      </c>
      <c r="J19" s="24" t="str">
        <f>VLOOKUP(B19,ДБ,9,FALSE)</f>
        <v>0:37:21 (51)</v>
      </c>
      <c r="K19" s="24" t="str">
        <f>VLOOKUP(B19,ДБ,10,FALSE)</f>
        <v>1:15:22 (49,+2)</v>
      </c>
      <c r="L19" s="24" t="str">
        <f>VLOOKUP(B19,ДБ,11,FALSE)</f>
        <v>1:54:09</v>
      </c>
    </row>
    <row r="20" spans="1:12" ht="15">
      <c r="A20" s="28">
        <v>15</v>
      </c>
      <c r="B20" s="22">
        <v>85</v>
      </c>
      <c r="C20" s="23" t="str">
        <f>VLOOKUP(B20,ДБ,2,FALSE)</f>
        <v>ТАРАСОВ</v>
      </c>
      <c r="D20" s="23" t="str">
        <f>VLOOKUP(B20,ДБ,3,FALSE)</f>
        <v>Алексей</v>
      </c>
      <c r="E20" s="24" t="str">
        <f>VLOOKUP(B20,ДБ,4,FALSE)</f>
        <v>Политехник</v>
      </c>
      <c r="F20" s="24" t="s">
        <v>13</v>
      </c>
      <c r="G20" s="24" t="s">
        <v>73</v>
      </c>
      <c r="H20" s="24"/>
      <c r="I20" s="24" t="str">
        <f>VLOOKUP(B20,ДБ,8,FALSE)</f>
        <v>III*</v>
      </c>
      <c r="J20" s="24" t="str">
        <f>VLOOKUP(B20,ДБ,9,FALSE)</f>
        <v>0:36:44 (44)</v>
      </c>
      <c r="K20" s="24" t="str">
        <f>VLOOKUP(B20,ДБ,10,FALSE)</f>
        <v>1:16:40 (56,-12)</v>
      </c>
      <c r="L20" s="24" t="str">
        <f>VLOOKUP(B20,ДБ,11,FALSE)</f>
        <v>1:56:41</v>
      </c>
    </row>
    <row r="21" spans="1:12" ht="15">
      <c r="A21" s="28">
        <v>16</v>
      </c>
      <c r="B21" s="22">
        <v>141</v>
      </c>
      <c r="C21" s="23" t="str">
        <f>VLOOKUP(B21,ДБ,2,FALSE)</f>
        <v>КУЗНЕЦОВ</v>
      </c>
      <c r="D21" s="23" t="str">
        <f>VLOOKUP(B21,ДБ,3,FALSE)</f>
        <v>Дмитрий</v>
      </c>
      <c r="E21" s="24" t="str">
        <f>VLOOKUP(B21,ДБ,4,FALSE)</f>
        <v>Технолог</v>
      </c>
      <c r="F21" s="24" t="s">
        <v>13</v>
      </c>
      <c r="G21" s="24" t="s">
        <v>88</v>
      </c>
      <c r="H21" s="24"/>
      <c r="I21" s="24" t="str">
        <f>VLOOKUP(B21,ДБ,8,FALSE)</f>
        <v>III</v>
      </c>
      <c r="J21" s="24" t="str">
        <f>VLOOKUP(B21,ДБ,9,FALSE)</f>
        <v>0:37:32 (52)</v>
      </c>
      <c r="K21" s="24" t="str">
        <f>VLOOKUP(B21,ДБ,10,FALSE)</f>
        <v>1:17:32 (62,-10)</v>
      </c>
      <c r="L21" s="24" t="str">
        <f>VLOOKUP(B21,ДБ,11,FALSE)</f>
        <v>1:57:10</v>
      </c>
    </row>
    <row r="22" spans="1:12" ht="15">
      <c r="A22" s="28">
        <v>17</v>
      </c>
      <c r="B22" s="22">
        <v>101</v>
      </c>
      <c r="C22" s="23" t="str">
        <f>VLOOKUP(B22,ДБ,2,FALSE)</f>
        <v>ЕЛИСЕЕВ</v>
      </c>
      <c r="D22" s="23" t="str">
        <f>VLOOKUP(B22,ДБ,3,FALSE)</f>
        <v>Сергей</v>
      </c>
      <c r="E22" s="24" t="str">
        <f>VLOOKUP(B22,ДБ,4,FALSE)</f>
        <v>Технолог</v>
      </c>
      <c r="F22" s="24" t="s">
        <v>13</v>
      </c>
      <c r="G22" s="24" t="s">
        <v>125</v>
      </c>
      <c r="H22" s="24"/>
      <c r="I22" s="24" t="str">
        <f>VLOOKUP(B22,ДБ,8,FALSE)</f>
        <v>II</v>
      </c>
      <c r="J22" s="24" t="str">
        <f>VLOOKUP(B22,ДБ,9,FALSE)</f>
        <v>0:39:34 (85)</v>
      </c>
      <c r="K22" s="24" t="str">
        <f>VLOOKUP(B22,ДБ,10,FALSE)</f>
        <v>1:18:40 (72,+13)</v>
      </c>
      <c r="L22" s="24" t="str">
        <f>VLOOKUP(B22,ДБ,11,FALSE)</f>
        <v>1:58:42</v>
      </c>
    </row>
    <row r="23" spans="1:12" ht="15">
      <c r="A23" s="28">
        <v>18</v>
      </c>
      <c r="B23" s="22">
        <v>116</v>
      </c>
      <c r="C23" s="23" t="str">
        <f>VLOOKUP(B23,ДБ,2,FALSE)</f>
        <v>ЦВЕТКОВ</v>
      </c>
      <c r="D23" s="23" t="str">
        <f>VLOOKUP(B23,ДБ,3,FALSE)</f>
        <v>Илья</v>
      </c>
      <c r="E23" s="24" t="str">
        <f>VLOOKUP(B23,ДБ,4,FALSE)</f>
        <v>Альпклуб СПбГУ Барс</v>
      </c>
      <c r="F23" s="24" t="s">
        <v>13</v>
      </c>
      <c r="G23" s="24" t="s">
        <v>531</v>
      </c>
      <c r="H23" s="24"/>
      <c r="I23" s="24" t="str">
        <f>VLOOKUP(B23,ДБ,8,FALSE)</f>
        <v>III</v>
      </c>
      <c r="J23" s="24" t="str">
        <f>VLOOKUP(B23,ДБ,9,FALSE)</f>
        <v>0:38:00 (58)</v>
      </c>
      <c r="K23" s="24" t="str">
        <f>VLOOKUP(B23,ДБ,10,FALSE)</f>
        <v>1:17:48 (65,-7)</v>
      </c>
      <c r="L23" s="24" t="str">
        <f>VLOOKUP(B23,ДБ,11,FALSE)</f>
        <v>1:59:42</v>
      </c>
    </row>
    <row r="24" spans="1:12" ht="15">
      <c r="A24" s="28">
        <v>19</v>
      </c>
      <c r="B24" s="22">
        <v>66</v>
      </c>
      <c r="C24" s="23" t="str">
        <f>VLOOKUP(B24,ДБ,2,FALSE)</f>
        <v>ГАЗАРЬЯНЦ</v>
      </c>
      <c r="D24" s="23" t="str">
        <f>VLOOKUP(B24,ДБ,3,FALSE)</f>
        <v>Газар</v>
      </c>
      <c r="E24" s="24" t="str">
        <f>VLOOKUP(B24,ДБ,4,FALSE)</f>
        <v>Штурм</v>
      </c>
      <c r="F24" s="24" t="s">
        <v>13</v>
      </c>
      <c r="G24" s="24" t="s">
        <v>28</v>
      </c>
      <c r="H24" s="24"/>
      <c r="I24" s="24" t="str">
        <f>VLOOKUP(B24,ДБ,8,FALSE)</f>
        <v>II</v>
      </c>
      <c r="J24" s="24" t="str">
        <f>VLOOKUP(B24,ДБ,9,FALSE)</f>
        <v>0:40:16 (99)</v>
      </c>
      <c r="K24" s="24" t="str">
        <f>VLOOKUP(B24,ДБ,10,FALSE)</f>
        <v>1:21:52 (98,+1)</v>
      </c>
      <c r="L24" s="24" t="str">
        <f>VLOOKUP(B24,ДБ,11,FALSE)</f>
        <v>2:05:31</v>
      </c>
    </row>
    <row r="25" spans="1:12" ht="15">
      <c r="A25" s="28">
        <v>20</v>
      </c>
      <c r="B25" s="22">
        <v>97</v>
      </c>
      <c r="C25" s="23" t="str">
        <f>VLOOKUP(B25,ДБ,2,FALSE)</f>
        <v>ДЕЕВ</v>
      </c>
      <c r="D25" s="23" t="str">
        <f>VLOOKUP(B25,ДБ,3,FALSE)</f>
        <v>Дмитрий</v>
      </c>
      <c r="E25" s="24" t="str">
        <f>VLOOKUP(B25,ДБ,4,FALSE)</f>
        <v>Горняк</v>
      </c>
      <c r="F25" s="24" t="s">
        <v>13</v>
      </c>
      <c r="G25" s="24" t="s">
        <v>22</v>
      </c>
      <c r="H25" s="24"/>
      <c r="I25" s="24" t="str">
        <f>VLOOKUP(B25,ДБ,8,FALSE)</f>
        <v>КМС</v>
      </c>
      <c r="J25" s="24" t="str">
        <f>VLOOKUP(B25,ДБ,9,FALSE)</f>
        <v>0:40:47 (107)</v>
      </c>
      <c r="K25" s="24" t="str">
        <f>VLOOKUP(B25,ДБ,10,FALSE)</f>
        <v>1:23:54 (115,-8)</v>
      </c>
      <c r="L25" s="24" t="str">
        <f>VLOOKUP(B25,ДБ,11,FALSE)</f>
        <v>2:08:50</v>
      </c>
    </row>
    <row r="26" spans="1:12" ht="15">
      <c r="A26" s="28">
        <v>21</v>
      </c>
      <c r="B26" s="22">
        <v>143</v>
      </c>
      <c r="C26" s="23" t="str">
        <f>VLOOKUP(B26,ДБ,2,FALSE)</f>
        <v>ХАРЧЕВНИКОВ</v>
      </c>
      <c r="D26" s="23" t="str">
        <f>VLOOKUP(B26,ДБ,3,FALSE)</f>
        <v>Михаил</v>
      </c>
      <c r="E26" s="24" t="str">
        <f>VLOOKUP(B26,ДБ,4,FALSE)</f>
        <v>Политехник</v>
      </c>
      <c r="F26" s="24" t="s">
        <v>13</v>
      </c>
      <c r="G26" s="24" t="s">
        <v>203</v>
      </c>
      <c r="H26" s="24"/>
      <c r="I26" s="24" t="str">
        <f>VLOOKUP(B26,ДБ,8,FALSE)</f>
        <v>II*</v>
      </c>
      <c r="J26" s="24" t="str">
        <f>VLOOKUP(B26,ДБ,9,FALSE)</f>
        <v>0:44:07 (152)</v>
      </c>
      <c r="K26" s="24" t="str">
        <f>VLOOKUP(B26,ДБ,10,FALSE)</f>
        <v>1:27:23 (137,+15)</v>
      </c>
      <c r="L26" s="24" t="str">
        <f>VLOOKUP(B26,ДБ,11,FALSE)</f>
        <v>2:10:51</v>
      </c>
    </row>
    <row r="27" spans="1:12" ht="15">
      <c r="A27" s="28">
        <v>22</v>
      </c>
      <c r="B27" s="22">
        <v>112</v>
      </c>
      <c r="C27" s="23" t="str">
        <f>VLOOKUP(B27,ДБ,2,FALSE)</f>
        <v>КАЗАКОВ</v>
      </c>
      <c r="D27" s="23" t="str">
        <f>VLOOKUP(B27,ДБ,3,FALSE)</f>
        <v>Юрий</v>
      </c>
      <c r="E27" s="24" t="str">
        <f>VLOOKUP(B27,ДБ,4,FALSE)</f>
        <v>Штурм</v>
      </c>
      <c r="F27" s="24" t="s">
        <v>13</v>
      </c>
      <c r="G27" s="24" t="s">
        <v>102</v>
      </c>
      <c r="H27" s="24"/>
      <c r="I27" s="24" t="str">
        <f>VLOOKUP(B27,ДБ,8,FALSE)</f>
        <v>II</v>
      </c>
      <c r="J27" s="24" t="str">
        <f>VLOOKUP(B27,ДБ,9,FALSE)</f>
        <v>0:42:54 (132)</v>
      </c>
      <c r="K27" s="24" t="str">
        <f>VLOOKUP(B27,ДБ,10,FALSE)</f>
        <v>1:26:30 (131,+1)</v>
      </c>
      <c r="L27" s="24" t="str">
        <f>VLOOKUP(B27,ДБ,11,FALSE)</f>
        <v>2:11:41</v>
      </c>
    </row>
    <row r="28" spans="1:12" ht="15">
      <c r="A28" s="28">
        <v>23</v>
      </c>
      <c r="B28" s="22">
        <v>89</v>
      </c>
      <c r="C28" s="23" t="str">
        <f>VLOOKUP(B28,ДБ,2,FALSE)</f>
        <v>СУХОРУКОВ</v>
      </c>
      <c r="D28" s="23" t="str">
        <f>VLOOKUP(B28,ДБ,3,FALSE)</f>
        <v>Дмитрий</v>
      </c>
      <c r="E28" s="24" t="str">
        <f>VLOOKUP(B28,ДБ,4,FALSE)</f>
        <v>Штурм</v>
      </c>
      <c r="F28" s="24" t="s">
        <v>13</v>
      </c>
      <c r="G28" s="24" t="s">
        <v>256</v>
      </c>
      <c r="H28" s="24"/>
      <c r="I28" s="24" t="str">
        <f>VLOOKUP(B28,ДБ,8,FALSE)</f>
        <v>III</v>
      </c>
      <c r="J28" s="24" t="str">
        <f>VLOOKUP(B28,ДБ,9,FALSE)</f>
        <v>0:41:40 (119)</v>
      </c>
      <c r="K28" s="24" t="str">
        <f>VLOOKUP(B28,ДБ,10,FALSE)</f>
        <v>1:25:15 (124,-5)</v>
      </c>
      <c r="L28" s="24" t="str">
        <f>VLOOKUP(B28,ДБ,11,FALSE)</f>
        <v>2:13:18</v>
      </c>
    </row>
    <row r="29" spans="1:12" ht="15">
      <c r="A29" s="28">
        <v>24</v>
      </c>
      <c r="B29" s="22">
        <v>105</v>
      </c>
      <c r="C29" s="23" t="str">
        <f>VLOOKUP(B29,ДБ,2,FALSE)</f>
        <v>ГОГУЛЯ</v>
      </c>
      <c r="D29" s="23" t="str">
        <f>VLOOKUP(B29,ДБ,3,FALSE)</f>
        <v>Павел</v>
      </c>
      <c r="E29" s="24" t="str">
        <f>VLOOKUP(B29,ДБ,4,FALSE)</f>
        <v>Технолог</v>
      </c>
      <c r="F29" s="24" t="s">
        <v>13</v>
      </c>
      <c r="G29" s="24" t="s">
        <v>833</v>
      </c>
      <c r="H29" s="24"/>
      <c r="I29" s="24" t="str">
        <f>VLOOKUP(B29,ДБ,8,FALSE)</f>
        <v>II*</v>
      </c>
      <c r="J29" s="24" t="str">
        <f>VLOOKUP(B29,ДБ,9,FALSE)</f>
        <v>0:41:22 (116)</v>
      </c>
      <c r="K29" s="24" t="str">
        <f>VLOOKUP(B29,ДБ,10,FALSE)</f>
        <v>1:23:29 (112,+4)</v>
      </c>
      <c r="L29" s="24" t="str">
        <f>VLOOKUP(B29,ДБ,11,FALSE)</f>
        <v>2:13:48</v>
      </c>
    </row>
    <row r="30" spans="1:12" ht="15">
      <c r="A30" s="28">
        <v>25</v>
      </c>
      <c r="B30" s="22">
        <v>150</v>
      </c>
      <c r="C30" s="23" t="str">
        <f>VLOOKUP(B30,ДБ,2,FALSE)</f>
        <v>КАБАНОВ</v>
      </c>
      <c r="D30" s="23" t="str">
        <f>VLOOKUP(B30,ДБ,3,FALSE)</f>
        <v>Павел</v>
      </c>
      <c r="E30" s="24" t="str">
        <f>VLOOKUP(B30,ДБ,4,FALSE)</f>
        <v>Политехник</v>
      </c>
      <c r="F30" s="24" t="s">
        <v>13</v>
      </c>
      <c r="G30" s="24" t="s">
        <v>954</v>
      </c>
      <c r="H30" s="24"/>
      <c r="I30" s="24" t="str">
        <f>VLOOKUP(B30,ДБ,8,FALSE)</f>
        <v>III</v>
      </c>
      <c r="J30" s="24" t="str">
        <f>VLOOKUP(B30,ДБ,9,FALSE)</f>
        <v>0:44:04 (148)</v>
      </c>
      <c r="K30" s="24" t="str">
        <f>VLOOKUP(B30,ДБ,10,FALSE)</f>
        <v>1:27:34 (138,+10)</v>
      </c>
      <c r="L30" s="24" t="str">
        <f>VLOOKUP(B30,ДБ,11,FALSE)</f>
        <v>2:13:57</v>
      </c>
    </row>
    <row r="31" spans="1:12" ht="15">
      <c r="A31" s="28">
        <v>26</v>
      </c>
      <c r="B31" s="22">
        <v>111</v>
      </c>
      <c r="C31" s="23" t="str">
        <f>VLOOKUP(B31,ДБ,2,FALSE)</f>
        <v>СОЗИНОВ</v>
      </c>
      <c r="D31" s="23" t="str">
        <f>VLOOKUP(B31,ДБ,3,FALSE)</f>
        <v>Кузьма</v>
      </c>
      <c r="E31" s="24" t="str">
        <f>VLOOKUP(B31,ДБ,4,FALSE)</f>
        <v>Политехник</v>
      </c>
      <c r="F31" s="24" t="s">
        <v>13</v>
      </c>
      <c r="G31" s="24" t="s">
        <v>1100</v>
      </c>
      <c r="H31" s="24"/>
      <c r="I31" s="24" t="str">
        <f>VLOOKUP(B31,ДБ,8,FALSE)</f>
        <v>III</v>
      </c>
      <c r="J31" s="24" t="str">
        <f>VLOOKUP(B31,ДБ,9,FALSE)</f>
        <v>0:44:02 (146)</v>
      </c>
      <c r="K31" s="24" t="str">
        <f>VLOOKUP(B31,ДБ,10,FALSE)</f>
        <v>1:29:43 (148,-2)</v>
      </c>
      <c r="L31" s="24" t="str">
        <f>VLOOKUP(B31,ДБ,11,FALSE)</f>
        <v>2:15:19</v>
      </c>
    </row>
    <row r="32" spans="1:12" ht="15">
      <c r="A32" s="28">
        <v>27</v>
      </c>
      <c r="B32" s="22">
        <v>78</v>
      </c>
      <c r="C32" s="23" t="str">
        <f>VLOOKUP(B32,ДБ,2,FALSE)</f>
        <v>МАГОМАЕВ</v>
      </c>
      <c r="D32" s="23" t="str">
        <f>VLOOKUP(B32,ДБ,3,FALSE)</f>
        <v>Артем</v>
      </c>
      <c r="E32" s="24" t="str">
        <f>VLOOKUP(B32,ДБ,4,FALSE)</f>
        <v>Политехник</v>
      </c>
      <c r="F32" s="24" t="s">
        <v>13</v>
      </c>
      <c r="G32" s="24" t="s">
        <v>1101</v>
      </c>
      <c r="H32" s="24"/>
      <c r="I32" s="24" t="str">
        <f>VLOOKUP(B32,ДБ,8,FALSE)</f>
        <v>III</v>
      </c>
      <c r="J32" s="24" t="str">
        <f>VLOOKUP(B32,ДБ,9,FALSE)</f>
        <v>0:44:54 (156)</v>
      </c>
      <c r="K32" s="24" t="str">
        <f>VLOOKUP(B32,ДБ,10,FALSE)</f>
        <v>1:30:59 (158,-2)</v>
      </c>
      <c r="L32" s="24" t="str">
        <f>VLOOKUP(B32,ДБ,11,FALSE)</f>
        <v>2:15:54</v>
      </c>
    </row>
    <row r="33" spans="1:12" ht="15">
      <c r="A33" s="28">
        <v>28</v>
      </c>
      <c r="B33" s="22">
        <v>64</v>
      </c>
      <c r="C33" s="23" t="str">
        <f>VLOOKUP(B33,ДБ,2,FALSE)</f>
        <v>ШИПОВАЛОВ</v>
      </c>
      <c r="D33" s="23" t="str">
        <f>VLOOKUP(B33,ДБ,3,FALSE)</f>
        <v>Максим</v>
      </c>
      <c r="E33" s="24" t="str">
        <f>VLOOKUP(B33,ДБ,4,FALSE)</f>
        <v>Штурм</v>
      </c>
      <c r="F33" s="24" t="s">
        <v>13</v>
      </c>
      <c r="G33" s="24" t="s">
        <v>1102</v>
      </c>
      <c r="H33" s="24"/>
      <c r="I33" s="24" t="str">
        <f>VLOOKUP(B33,ДБ,8,FALSE)</f>
        <v>II</v>
      </c>
      <c r="J33" s="24" t="str">
        <f>VLOOKUP(B33,ДБ,9,FALSE)</f>
        <v>0:45:48 (169)</v>
      </c>
      <c r="K33" s="24" t="str">
        <f>VLOOKUP(B33,ДБ,10,FALSE)</f>
        <v>1:32:27 (165,+4)</v>
      </c>
      <c r="L33" s="24" t="str">
        <f>VLOOKUP(B33,ДБ,11,FALSE)</f>
        <v>2:21:47</v>
      </c>
    </row>
    <row r="34" spans="1:12" ht="15">
      <c r="A34" s="28">
        <v>29</v>
      </c>
      <c r="B34" s="22">
        <v>3</v>
      </c>
      <c r="C34" s="23" t="str">
        <f>VLOOKUP(B34,ДБ,2,FALSE)</f>
        <v>СУХОРУКОВ</v>
      </c>
      <c r="D34" s="23" t="str">
        <f>VLOOKUP(B34,ДБ,3,FALSE)</f>
        <v>Иван</v>
      </c>
      <c r="E34" s="24" t="str">
        <f>VLOOKUP(B34,ДБ,4,FALSE)</f>
        <v>Военмех</v>
      </c>
      <c r="F34" s="24" t="s">
        <v>13</v>
      </c>
      <c r="G34" s="24" t="s">
        <v>1103</v>
      </c>
      <c r="H34" s="24"/>
      <c r="I34" s="24" t="str">
        <f>VLOOKUP(B34,ДБ,8,FALSE)</f>
        <v>III*</v>
      </c>
      <c r="J34" s="24" t="str">
        <f>VLOOKUP(B34,ДБ,9,FALSE)</f>
        <v>0:45:34 (162)</v>
      </c>
      <c r="K34" s="24" t="str">
        <f>VLOOKUP(B34,ДБ,10,FALSE)</f>
        <v>1:34:01 (173,-11)</v>
      </c>
      <c r="L34" s="24" t="str">
        <f>VLOOKUP(B34,ДБ,11,FALSE)</f>
        <v>2:22:19</v>
      </c>
    </row>
    <row r="35" spans="1:12" ht="15">
      <c r="A35" s="28">
        <v>30</v>
      </c>
      <c r="B35" s="22">
        <v>121</v>
      </c>
      <c r="C35" s="23" t="str">
        <f>VLOOKUP(B35,ДБ,2,FALSE)</f>
        <v>ЛУКИН</v>
      </c>
      <c r="D35" s="23" t="str">
        <f>VLOOKUP(B35,ДБ,3,FALSE)</f>
        <v>Андрей</v>
      </c>
      <c r="E35" s="24" t="str">
        <f>VLOOKUP(B35,ДБ,4,FALSE)</f>
        <v>Политехник</v>
      </c>
      <c r="F35" s="24" t="s">
        <v>13</v>
      </c>
      <c r="G35" s="24" t="s">
        <v>1104</v>
      </c>
      <c r="H35" s="24"/>
      <c r="I35" s="24" t="str">
        <f>VLOOKUP(B35,ДБ,8,FALSE)</f>
        <v>МС</v>
      </c>
      <c r="J35" s="24" t="str">
        <f>VLOOKUP(B35,ДБ,9,FALSE)</f>
        <v>0:45:52 (170)</v>
      </c>
      <c r="K35" s="24" t="str">
        <f>VLOOKUP(B35,ДБ,10,FALSE)</f>
        <v>1:33:35 (171,-1)</v>
      </c>
      <c r="L35" s="24" t="str">
        <f>VLOOKUP(B35,ДБ,11,FALSE)</f>
        <v>2:26:56</v>
      </c>
    </row>
    <row r="36" spans="1:12" ht="15">
      <c r="A36" s="28">
        <v>31</v>
      </c>
      <c r="B36" s="22">
        <v>4</v>
      </c>
      <c r="C36" s="23" t="str">
        <f>VLOOKUP(B36,ДБ,2,FALSE)</f>
        <v>БОРЗЕНЕЦ</v>
      </c>
      <c r="D36" s="23" t="str">
        <f>VLOOKUP(B36,ДБ,3,FALSE)</f>
        <v>Андрей</v>
      </c>
      <c r="E36" s="24" t="str">
        <f>VLOOKUP(B36,ДБ,4,FALSE)</f>
        <v>Технолог</v>
      </c>
      <c r="F36" s="24" t="s">
        <v>13</v>
      </c>
      <c r="G36" s="24" t="s">
        <v>1105</v>
      </c>
      <c r="H36" s="24"/>
      <c r="I36" s="24" t="str">
        <f>VLOOKUP(B36,ДБ,8,FALSE)</f>
        <v>III</v>
      </c>
      <c r="J36" s="24" t="str">
        <f>VLOOKUP(B36,ДБ,9,FALSE)</f>
        <v>0:50:31 (205)</v>
      </c>
      <c r="K36" s="24" t="str">
        <f>VLOOKUP(B36,ДБ,10,FALSE)</f>
        <v>1:40:37 (193,+12)</v>
      </c>
      <c r="L36" s="24" t="str">
        <f>VLOOKUP(B36,ДБ,11,FALSE)</f>
        <v>2:29:05</v>
      </c>
    </row>
    <row r="37" spans="1:12" ht="15">
      <c r="A37" s="28">
        <v>32</v>
      </c>
      <c r="B37" s="22">
        <v>70</v>
      </c>
      <c r="C37" s="23" t="str">
        <f>VLOOKUP(B37,ДБ,2,FALSE)</f>
        <v>ГЕРАСИМОВ</v>
      </c>
      <c r="D37" s="23" t="str">
        <f>VLOOKUP(B37,ДБ,3,FALSE)</f>
        <v>Константин</v>
      </c>
      <c r="E37" s="24" t="str">
        <f>VLOOKUP(B37,ДБ,4,FALSE)</f>
        <v>Военмех</v>
      </c>
      <c r="F37" s="24" t="s">
        <v>13</v>
      </c>
      <c r="G37" s="24" t="s">
        <v>1106</v>
      </c>
      <c r="H37" s="24"/>
      <c r="I37" s="24" t="str">
        <f>VLOOKUP(B37,ДБ,8,FALSE)</f>
        <v>III</v>
      </c>
      <c r="J37" s="24" t="str">
        <f>VLOOKUP(B37,ДБ,9,FALSE)</f>
        <v>0:48:20 (191)</v>
      </c>
      <c r="K37" s="24" t="str">
        <f>VLOOKUP(B37,ДБ,10,FALSE)</f>
        <v>1:37:48 (187,+4)</v>
      </c>
      <c r="L37" s="24" t="str">
        <f>VLOOKUP(B37,ДБ,11,FALSE)</f>
        <v>2:31:16</v>
      </c>
    </row>
    <row r="38" spans="1:12" ht="15">
      <c r="A38" s="28">
        <v>33</v>
      </c>
      <c r="B38" s="22">
        <v>19</v>
      </c>
      <c r="C38" s="23" t="str">
        <f>VLOOKUP(B38,ДБ,2,FALSE)</f>
        <v>САВИЦКИЙ</v>
      </c>
      <c r="D38" s="23" t="str">
        <f>VLOOKUP(B38,ДБ,3,FALSE)</f>
        <v>Владимир</v>
      </c>
      <c r="E38" s="24" t="str">
        <f>VLOOKUP(B38,ДБ,4,FALSE)</f>
        <v>Штурм</v>
      </c>
      <c r="F38" s="24" t="s">
        <v>13</v>
      </c>
      <c r="G38" s="24" t="s">
        <v>1107</v>
      </c>
      <c r="H38" s="24"/>
      <c r="I38" s="24" t="str">
        <f>VLOOKUP(B38,ДБ,8,FALSE)</f>
        <v>I</v>
      </c>
      <c r="J38" s="24" t="str">
        <f>VLOOKUP(B38,ДБ,9,FALSE)</f>
        <v>0:49:49 (198)</v>
      </c>
      <c r="K38" s="24" t="str">
        <f>VLOOKUP(B38,ДБ,10,FALSE)</f>
        <v>1:41:28 (197,+1)</v>
      </c>
      <c r="L38" s="24" t="str">
        <f>VLOOKUP(B38,ДБ,11,FALSE)</f>
        <v>2:33:32</v>
      </c>
    </row>
    <row r="39" spans="1:12" ht="15">
      <c r="A39" s="28">
        <v>34</v>
      </c>
      <c r="B39" s="22">
        <v>67</v>
      </c>
      <c r="C39" s="23" t="str">
        <f>VLOOKUP(B39,ДБ,2,FALSE)</f>
        <v>НЕСТЕРОВ</v>
      </c>
      <c r="D39" s="23" t="str">
        <f>VLOOKUP(B39,ДБ,3,FALSE)</f>
        <v>Сергей</v>
      </c>
      <c r="E39" s="24" t="str">
        <f>VLOOKUP(B39,ДБ,4,FALSE)</f>
        <v>Штурм</v>
      </c>
      <c r="F39" s="24" t="s">
        <v>13</v>
      </c>
      <c r="G39" s="24" t="s">
        <v>1108</v>
      </c>
      <c r="H39" s="24"/>
      <c r="I39" s="24" t="str">
        <f>VLOOKUP(B39,ДБ,8,FALSE)</f>
        <v>I*</v>
      </c>
      <c r="J39" s="24" t="str">
        <f>VLOOKUP(B39,ДБ,9,FALSE)</f>
        <v>0:50:29 (204)</v>
      </c>
      <c r="K39" s="24" t="str">
        <f>VLOOKUP(B39,ДБ,10,FALSE)</f>
        <v>1:40:14 (192,+12)</v>
      </c>
      <c r="L39" s="24" t="str">
        <f>VLOOKUP(B39,ДБ,11,FALSE)</f>
        <v>2:36:08</v>
      </c>
    </row>
    <row r="40" spans="1:12" ht="15">
      <c r="A40" s="28">
        <v>35</v>
      </c>
      <c r="B40" s="22">
        <v>12</v>
      </c>
      <c r="C40" s="23" t="str">
        <f>VLOOKUP(B40,ДБ,2,FALSE)</f>
        <v>РОМАНОВ</v>
      </c>
      <c r="D40" s="23" t="str">
        <f>VLOOKUP(B40,ДБ,3,FALSE)</f>
        <v>Сергей</v>
      </c>
      <c r="E40" s="24" t="str">
        <f>VLOOKUP(B40,ДБ,4,FALSE)</f>
        <v>ЛЭТИ</v>
      </c>
      <c r="F40" s="24" t="s">
        <v>13</v>
      </c>
      <c r="G40" s="24" t="s">
        <v>1109</v>
      </c>
      <c r="H40" s="24"/>
      <c r="I40" s="24" t="str">
        <f>VLOOKUP(B40,ДБ,8,FALSE)</f>
        <v>II</v>
      </c>
      <c r="J40" s="24" t="str">
        <f>VLOOKUP(B40,ДБ,9,FALSE)</f>
        <v>0:48:35 (193)</v>
      </c>
      <c r="K40" s="24" t="str">
        <f>VLOOKUP(B40,ДБ,10,FALSE)</f>
        <v>1:41:57 (200,-7)</v>
      </c>
      <c r="L40" s="24" t="str">
        <f>VLOOKUP(B40,ДБ,11,FALSE)</f>
        <v>2:46:43</v>
      </c>
    </row>
    <row r="41" spans="1:12" ht="15">
      <c r="A41" s="28">
        <v>36</v>
      </c>
      <c r="B41" s="22">
        <v>61</v>
      </c>
      <c r="C41" s="23" t="str">
        <f>VLOOKUP(B41,ДБ,2,FALSE)</f>
        <v>ОРЛОВ</v>
      </c>
      <c r="D41" s="23" t="str">
        <f>VLOOKUP(B41,ДБ,3,FALSE)</f>
        <v>Константин</v>
      </c>
      <c r="E41" s="24" t="str">
        <f>VLOOKUP(B41,ДБ,4,FALSE)</f>
        <v>Технолог</v>
      </c>
      <c r="F41" s="24" t="s">
        <v>13</v>
      </c>
      <c r="G41" s="24" t="s">
        <v>1110</v>
      </c>
      <c r="H41" s="24"/>
      <c r="I41" s="24" t="str">
        <f>VLOOKUP(B41,ДБ,8,FALSE)</f>
        <v>III*</v>
      </c>
      <c r="J41" s="24">
        <f>VLOOKUP(B41,ДБ,9,FALSE)</f>
        <v>0</v>
      </c>
      <c r="K41" s="24" t="str">
        <f>VLOOKUP(B41,ДБ,10,FALSE)</f>
        <v>1:45:15 (210)</v>
      </c>
      <c r="L41" s="24" t="str">
        <f>VLOOKUP(B41,ДБ,11,FALSE)</f>
        <v>НФ</v>
      </c>
    </row>
    <row r="43" spans="1:5" ht="15">
      <c r="A43" s="26" t="s">
        <v>1234</v>
      </c>
      <c r="E43" s="9" t="s">
        <v>1235</v>
      </c>
    </row>
    <row r="45" spans="1:5" ht="15">
      <c r="A45" s="26" t="s">
        <v>1236</v>
      </c>
      <c r="E45" s="9" t="s">
        <v>1237</v>
      </c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Q48" sqref="Q48"/>
    </sheetView>
  </sheetViews>
  <sheetFormatPr defaultColWidth="9.140625" defaultRowHeight="15"/>
  <cols>
    <col min="1" max="1" width="10.140625" style="7" bestFit="1" customWidth="1" collapsed="1"/>
    <col min="2" max="2" width="7.421875" style="7" bestFit="1" customWidth="1" collapsed="1"/>
    <col min="3" max="3" width="18.140625" style="0" bestFit="1" customWidth="1" collapsed="1"/>
    <col min="4" max="4" width="11.8515625" style="0" bestFit="1" customWidth="1" collapsed="1"/>
    <col min="5" max="5" width="20.00390625" style="7" bestFit="1" customWidth="1" collapsed="1"/>
    <col min="6" max="6" width="5.00390625" style="7" hidden="1" customWidth="1" collapsed="1"/>
    <col min="7" max="7" width="5.7109375" style="7" hidden="1" customWidth="1" collapsed="1"/>
    <col min="8" max="8" width="7.00390625" style="7" hidden="1" customWidth="1" collapsed="1"/>
    <col min="9" max="9" width="8.57421875" style="0" customWidth="1" collapsed="1"/>
    <col min="10" max="10" width="12.57421875" style="0" bestFit="1" customWidth="1" collapsed="1"/>
    <col min="11" max="11" width="16.140625" style="7" bestFit="1" customWidth="1" collapsed="1"/>
    <col min="12" max="12" width="10.00390625" style="0" bestFit="1" customWidth="1"/>
  </cols>
  <sheetData>
    <row r="1" spans="1:12" ht="15">
      <c r="A1" s="8" t="s">
        <v>1096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>
      <c r="A2" s="8" t="s">
        <v>1093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 t="s">
        <v>1240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11">
        <v>44506</v>
      </c>
      <c r="L4" s="10" t="s">
        <v>1097</v>
      </c>
    </row>
    <row r="5" spans="1:12" ht="15">
      <c r="A5" s="27" t="s">
        <v>0</v>
      </c>
      <c r="B5" s="27" t="s">
        <v>1</v>
      </c>
      <c r="C5" s="27" t="s">
        <v>1098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1095</v>
      </c>
    </row>
    <row r="6" spans="1:12" ht="15">
      <c r="A6" s="28">
        <v>1</v>
      </c>
      <c r="B6" s="22">
        <v>341</v>
      </c>
      <c r="C6" s="23" t="str">
        <f>VLOOKUP(B6,ДБ,2,FALSE)</f>
        <v>ВОКУЕВА</v>
      </c>
      <c r="D6" s="23" t="str">
        <f>VLOOKUP(B6,ДБ,3,FALSE)</f>
        <v>Жанна</v>
      </c>
      <c r="E6" s="24" t="str">
        <f>VLOOKUP(B6,ДБ,4,FALSE)</f>
        <v>VOKUEVA TEAM</v>
      </c>
      <c r="F6" s="24" t="s">
        <v>13</v>
      </c>
      <c r="G6" s="24" t="s">
        <v>14</v>
      </c>
      <c r="H6" s="24"/>
      <c r="I6" s="24" t="str">
        <f>VLOOKUP(B6,ДБ,8,FALSE)</f>
        <v>МС</v>
      </c>
      <c r="J6" s="24" t="str">
        <f>VLOOKUP(B6,ДБ,9,FALSE)</f>
        <v>0:34:59 (27)</v>
      </c>
      <c r="K6" s="24" t="str">
        <f>VLOOKUP(B6,ДБ,10,FALSE)</f>
        <v>1:10:41 (28,-1)</v>
      </c>
      <c r="L6" s="24" t="str">
        <f>VLOOKUP(B6,ДБ,11,FALSE)</f>
        <v>1:50:59</v>
      </c>
    </row>
    <row r="7" spans="1:12" ht="15">
      <c r="A7" s="28">
        <v>2</v>
      </c>
      <c r="B7" s="22">
        <v>221</v>
      </c>
      <c r="C7" s="23" t="str">
        <f>VLOOKUP(B7,ДБ,2,FALSE)</f>
        <v>БЕЛЯНКИНА</v>
      </c>
      <c r="D7" s="23" t="str">
        <f>VLOOKUP(B7,ДБ,3,FALSE)</f>
        <v>Наталья</v>
      </c>
      <c r="E7" s="24" t="str">
        <f>VLOOKUP(B7,ДБ,4,FALSE)</f>
        <v>Альпклуб СПбГУ Барс</v>
      </c>
      <c r="F7" s="24" t="s">
        <v>13</v>
      </c>
      <c r="G7" s="24" t="s">
        <v>171</v>
      </c>
      <c r="H7" s="24"/>
      <c r="I7" s="24" t="str">
        <f>VLOOKUP(B7,ДБ,8,FALSE)</f>
        <v>II</v>
      </c>
      <c r="J7" s="24" t="str">
        <f>VLOOKUP(B7,ДБ,9,FALSE)</f>
        <v>0:38:22 (65)</v>
      </c>
      <c r="K7" s="24" t="str">
        <f>VLOOKUP(B7,ДБ,10,FALSE)</f>
        <v>1:17:07 (60,+5)</v>
      </c>
      <c r="L7" s="24" t="str">
        <f>VLOOKUP(B7,ДБ,11,FALSE)</f>
        <v>1:57:21</v>
      </c>
    </row>
    <row r="8" spans="1:12" ht="15">
      <c r="A8" s="28">
        <v>3</v>
      </c>
      <c r="B8" s="22">
        <v>360</v>
      </c>
      <c r="C8" s="23" t="str">
        <f>VLOOKUP(B8,ДБ,2,FALSE)</f>
        <v>ЕЛИСЕЕВА</v>
      </c>
      <c r="D8" s="23" t="str">
        <f>VLOOKUP(B8,ДБ,3,FALSE)</f>
        <v>Дарья</v>
      </c>
      <c r="E8" s="24" t="str">
        <f>VLOOKUP(B8,ДБ,4,FALSE)</f>
        <v>Технолог</v>
      </c>
      <c r="F8" s="24" t="s">
        <v>13</v>
      </c>
      <c r="G8" s="24" t="s">
        <v>35</v>
      </c>
      <c r="H8" s="24"/>
      <c r="I8" s="24" t="str">
        <f>VLOOKUP(B8,ДБ,8,FALSE)</f>
        <v>III</v>
      </c>
      <c r="J8" s="24" t="str">
        <f>VLOOKUP(B8,ДБ,9,FALSE)</f>
        <v>0:40:55 (108)</v>
      </c>
      <c r="K8" s="24" t="str">
        <f>VLOOKUP(B8,ДБ,10,FALSE)</f>
        <v>1:22:23 (103,+5)</v>
      </c>
      <c r="L8" s="24" t="str">
        <f>VLOOKUP(B8,ДБ,11,FALSE)</f>
        <v>2:03:28</v>
      </c>
    </row>
    <row r="9" spans="1:12" ht="15">
      <c r="A9" s="28">
        <v>4</v>
      </c>
      <c r="B9" s="22">
        <v>315</v>
      </c>
      <c r="C9" s="23" t="str">
        <f>VLOOKUP(B9,ДБ,2,FALSE)</f>
        <v>МЕРКУРЬЕВА</v>
      </c>
      <c r="D9" s="23" t="str">
        <f>VLOOKUP(B9,ДБ,3,FALSE)</f>
        <v>Валерия</v>
      </c>
      <c r="E9" s="24" t="str">
        <f>VLOOKUP(B9,ДБ,4,FALSE)</f>
        <v>Луч</v>
      </c>
      <c r="F9" s="24" t="s">
        <v>13</v>
      </c>
      <c r="G9" s="24" t="s">
        <v>182</v>
      </c>
      <c r="H9" s="24"/>
      <c r="I9" s="24" t="str">
        <f>VLOOKUP(B9,ДБ,8,FALSE)</f>
        <v>МС</v>
      </c>
      <c r="J9" s="24" t="str">
        <f>VLOOKUP(B9,ДБ,9,FALSE)</f>
        <v>0:39:09 (78)</v>
      </c>
      <c r="K9" s="24" t="str">
        <f>VLOOKUP(B9,ДБ,10,FALSE)</f>
        <v>1:21:43 (96,-18)</v>
      </c>
      <c r="L9" s="24" t="str">
        <f>VLOOKUP(B9,ДБ,11,FALSE)</f>
        <v>2:06:40</v>
      </c>
    </row>
    <row r="10" spans="1:12" ht="15">
      <c r="A10" s="28">
        <v>5</v>
      </c>
      <c r="B10" s="22">
        <v>374</v>
      </c>
      <c r="C10" s="23" t="str">
        <f>VLOOKUP(B10,ДБ,2,FALSE)</f>
        <v>ЦАРЕВА</v>
      </c>
      <c r="D10" s="23" t="str">
        <f>VLOOKUP(B10,ДБ,3,FALSE)</f>
        <v>Наталья</v>
      </c>
      <c r="E10" s="24" t="str">
        <f>VLOOKUP(B10,ДБ,4,FALSE)</f>
        <v>Альпклуб СПбГУ Барс</v>
      </c>
      <c r="F10" s="24" t="s">
        <v>13</v>
      </c>
      <c r="G10" s="24" t="s">
        <v>149</v>
      </c>
      <c r="H10" s="24"/>
      <c r="I10" s="24" t="str">
        <f>VLOOKUP(B10,ДБ,8,FALSE)</f>
        <v>I</v>
      </c>
      <c r="J10" s="24" t="str">
        <f>VLOOKUP(B10,ДБ,9,FALSE)</f>
        <v>0:43:36 (140)</v>
      </c>
      <c r="K10" s="24" t="str">
        <f>VLOOKUP(B10,ДБ,10,FALSE)</f>
        <v>1:27:41 (139,+1)</v>
      </c>
      <c r="L10" s="24" t="str">
        <f>VLOOKUP(B10,ДБ,11,FALSE)</f>
        <v>2:12:47</v>
      </c>
    </row>
    <row r="11" spans="1:12" ht="15">
      <c r="A11" s="28">
        <v>6</v>
      </c>
      <c r="B11" s="22">
        <v>378</v>
      </c>
      <c r="C11" s="23" t="str">
        <f>VLOOKUP(B11,ДБ,2,FALSE)</f>
        <v>ПИЛЬЩИКОВА</v>
      </c>
      <c r="D11" s="23" t="str">
        <f>VLOOKUP(B11,ДБ,3,FALSE)</f>
        <v>Надежда</v>
      </c>
      <c r="E11" s="24" t="str">
        <f>VLOOKUP(B11,ДБ,4,FALSE)</f>
        <v>Штурм</v>
      </c>
      <c r="F11" s="24" t="s">
        <v>13</v>
      </c>
      <c r="G11" s="24" t="s">
        <v>60</v>
      </c>
      <c r="H11" s="24"/>
      <c r="I11" s="24" t="str">
        <f>VLOOKUP(B11,ДБ,8,FALSE)</f>
        <v>КМС</v>
      </c>
      <c r="J11" s="24" t="str">
        <f>VLOOKUP(B11,ДБ,9,FALSE)</f>
        <v>0:44:05 (150)</v>
      </c>
      <c r="K11" s="24" t="str">
        <f>VLOOKUP(B11,ДБ,10,FALSE)</f>
        <v>1:28:45 (146,+4)</v>
      </c>
      <c r="L11" s="24" t="str">
        <f>VLOOKUP(B11,ДБ,11,FALSE)</f>
        <v>2:13:28</v>
      </c>
    </row>
    <row r="12" spans="1:12" ht="15">
      <c r="A12" s="28">
        <v>7</v>
      </c>
      <c r="B12" s="22">
        <v>339</v>
      </c>
      <c r="C12" s="23" t="str">
        <f>VLOOKUP(B12,ДБ,2,FALSE)</f>
        <v>ЕПИФАНОВА</v>
      </c>
      <c r="D12" s="23" t="str">
        <f>VLOOKUP(B12,ДБ,3,FALSE)</f>
        <v>Мария</v>
      </c>
      <c r="E12" s="24" t="str">
        <f>VLOOKUP(B12,ДБ,4,FALSE)</f>
        <v>Военмех</v>
      </c>
      <c r="F12" s="24" t="s">
        <v>13</v>
      </c>
      <c r="G12" s="24" t="s">
        <v>237</v>
      </c>
      <c r="H12" s="24"/>
      <c r="I12" s="24" t="str">
        <f>VLOOKUP(B12,ДБ,8,FALSE)</f>
        <v>II</v>
      </c>
      <c r="J12" s="24" t="str">
        <f>VLOOKUP(B12,ДБ,9,FALSE)</f>
        <v>0:42:20 (124)</v>
      </c>
      <c r="K12" s="24" t="str">
        <f>VLOOKUP(B12,ДБ,10,FALSE)</f>
        <v>1:26:07 (127,-3)</v>
      </c>
      <c r="L12" s="24" t="str">
        <f>VLOOKUP(B12,ДБ,11,FALSE)</f>
        <v>2:15:26</v>
      </c>
    </row>
    <row r="13" spans="1:12" ht="15">
      <c r="A13" s="28">
        <v>8</v>
      </c>
      <c r="B13" s="22">
        <v>361</v>
      </c>
      <c r="C13" s="23" t="str">
        <f>VLOOKUP(B13,ДБ,2,FALSE)</f>
        <v>МАРКОВА</v>
      </c>
      <c r="D13" s="23" t="str">
        <f>VLOOKUP(B13,ДБ,3,FALSE)</f>
        <v>Ия</v>
      </c>
      <c r="E13" s="24" t="str">
        <f>VLOOKUP(B13,ДБ,4,FALSE)</f>
        <v>Технолог</v>
      </c>
      <c r="F13" s="24" t="s">
        <v>13</v>
      </c>
      <c r="G13" s="24" t="s">
        <v>49</v>
      </c>
      <c r="H13" s="24"/>
      <c r="I13" s="24" t="str">
        <f>VLOOKUP(B13,ДБ,8,FALSE)</f>
        <v>III</v>
      </c>
      <c r="J13" s="24" t="str">
        <f>VLOOKUP(B13,ДБ,9,FALSE)</f>
        <v>0:43:54 (145)</v>
      </c>
      <c r="K13" s="24" t="str">
        <f>VLOOKUP(B13,ДБ,10,FALSE)</f>
        <v>1:28:36 (145)</v>
      </c>
      <c r="L13" s="24" t="str">
        <f>VLOOKUP(B13,ДБ,11,FALSE)</f>
        <v>2:16:37</v>
      </c>
    </row>
    <row r="14" spans="1:12" ht="15">
      <c r="A14" s="28">
        <v>9</v>
      </c>
      <c r="B14" s="22">
        <v>357</v>
      </c>
      <c r="C14" s="23" t="str">
        <f>VLOOKUP(B14,ДБ,2,FALSE)</f>
        <v>НЕСТЕРОВА</v>
      </c>
      <c r="D14" s="23" t="str">
        <f>VLOOKUP(B14,ДБ,3,FALSE)</f>
        <v>Валентина</v>
      </c>
      <c r="E14" s="24" t="str">
        <f>VLOOKUP(B14,ДБ,4,FALSE)</f>
        <v>Технолог</v>
      </c>
      <c r="F14" s="24" t="s">
        <v>13</v>
      </c>
      <c r="G14" s="24" t="s">
        <v>78</v>
      </c>
      <c r="H14" s="24"/>
      <c r="I14" s="24" t="str">
        <f>VLOOKUP(B14,ДБ,8,FALSE)</f>
        <v>I</v>
      </c>
      <c r="J14" s="24" t="str">
        <f>VLOOKUP(B14,ДБ,9,FALSE)</f>
        <v>0:45:24 (160)</v>
      </c>
      <c r="K14" s="24" t="str">
        <f>VLOOKUP(B14,ДБ,10,FALSE)</f>
        <v>1:31:33 (163,-3)</v>
      </c>
      <c r="L14" s="24" t="str">
        <f>VLOOKUP(B14,ДБ,11,FALSE)</f>
        <v>2:17:17</v>
      </c>
    </row>
    <row r="15" spans="1:12" ht="15">
      <c r="A15" s="28">
        <v>10</v>
      </c>
      <c r="B15" s="22">
        <v>382</v>
      </c>
      <c r="C15" s="23" t="str">
        <f>VLOOKUP(B15,ДБ,2,FALSE)</f>
        <v>КАБИСОВА</v>
      </c>
      <c r="D15" s="23" t="str">
        <f>VLOOKUP(B15,ДБ,3,FALSE)</f>
        <v>Анна</v>
      </c>
      <c r="E15" s="24" t="str">
        <f>VLOOKUP(B15,ДБ,4,FALSE)</f>
        <v>Штурм</v>
      </c>
      <c r="F15" s="24" t="s">
        <v>13</v>
      </c>
      <c r="G15" s="24" t="s">
        <v>137</v>
      </c>
      <c r="H15" s="24"/>
      <c r="I15" s="24" t="str">
        <f>VLOOKUP(B15,ДБ,8,FALSE)</f>
        <v>III</v>
      </c>
      <c r="J15" s="24" t="str">
        <f>VLOOKUP(B15,ДБ,9,FALSE)</f>
        <v>0:46:03 (172)</v>
      </c>
      <c r="K15" s="24" t="str">
        <f>VLOOKUP(B15,ДБ,10,FALSE)</f>
        <v>1:31:30 (162,+10)</v>
      </c>
      <c r="L15" s="24" t="str">
        <f>VLOOKUP(B15,ДБ,11,FALSE)</f>
        <v>2:18:33</v>
      </c>
    </row>
    <row r="16" spans="1:12" ht="15">
      <c r="A16" s="28">
        <v>11</v>
      </c>
      <c r="B16" s="22">
        <v>305</v>
      </c>
      <c r="C16" s="23" t="str">
        <f>VLOOKUP(B16,ДБ,2,FALSE)</f>
        <v>ЕВДОКИМОВА</v>
      </c>
      <c r="D16" s="23" t="str">
        <f>VLOOKUP(B16,ДБ,3,FALSE)</f>
        <v>Людмила</v>
      </c>
      <c r="E16" s="24" t="str">
        <f>VLOOKUP(B16,ДБ,4,FALSE)</f>
        <v>ОГК</v>
      </c>
      <c r="F16" s="24" t="s">
        <v>13</v>
      </c>
      <c r="G16" s="24" t="s">
        <v>276</v>
      </c>
      <c r="H16" s="24"/>
      <c r="I16" s="24" t="str">
        <f>VLOOKUP(B16,ДБ,8,FALSE)</f>
        <v>III</v>
      </c>
      <c r="J16" s="24" t="str">
        <f>VLOOKUP(B16,ДБ,9,FALSE)</f>
        <v>0:46:57 (179)</v>
      </c>
      <c r="K16" s="24" t="str">
        <f>VLOOKUP(B16,ДБ,10,FALSE)</f>
        <v>1:34:51 (175,+4)</v>
      </c>
      <c r="L16" s="24" t="str">
        <f>VLOOKUP(B16,ДБ,11,FALSE)</f>
        <v>2:24:09</v>
      </c>
    </row>
    <row r="17" spans="1:12" ht="15">
      <c r="A17" s="28">
        <v>12</v>
      </c>
      <c r="B17" s="22">
        <v>8</v>
      </c>
      <c r="C17" s="23" t="str">
        <f>VLOOKUP(B17,ДБ,2,FALSE)</f>
        <v>ИВАНОВА</v>
      </c>
      <c r="D17" s="23" t="str">
        <f>VLOOKUP(B17,ДБ,3,FALSE)</f>
        <v>Ирина</v>
      </c>
      <c r="E17" s="24" t="str">
        <f>VLOOKUP(B17,ДБ,4,FALSE)</f>
        <v>Технолог</v>
      </c>
      <c r="F17" s="24" t="s">
        <v>13</v>
      </c>
      <c r="G17" s="24" t="s">
        <v>297</v>
      </c>
      <c r="H17" s="24"/>
      <c r="I17" s="24" t="str">
        <f>VLOOKUP(B17,ДБ,8,FALSE)</f>
        <v>III</v>
      </c>
      <c r="J17" s="24" t="str">
        <f>VLOOKUP(B17,ДБ,9,FALSE)</f>
        <v>0:47:39 (184)</v>
      </c>
      <c r="K17" s="24" t="str">
        <f>VLOOKUP(B17,ДБ,10,FALSE)</f>
        <v>1:37:21 (185,-1)</v>
      </c>
      <c r="L17" s="24" t="str">
        <f>VLOOKUP(B17,ДБ,11,FALSE)</f>
        <v>2:27:28</v>
      </c>
    </row>
    <row r="18" spans="1:12" ht="15">
      <c r="A18" s="28">
        <v>13</v>
      </c>
      <c r="B18" s="22">
        <v>307</v>
      </c>
      <c r="C18" s="23" t="str">
        <f>VLOOKUP(B18,ДБ,2,FALSE)</f>
        <v>МИРОНОВСКАЯ</v>
      </c>
      <c r="D18" s="23" t="str">
        <f>VLOOKUP(B18,ДБ,3,FALSE)</f>
        <v>Мария</v>
      </c>
      <c r="E18" s="24" t="str">
        <f>VLOOKUP(B18,ДБ,4,FALSE)</f>
        <v>Технолог</v>
      </c>
      <c r="F18" s="24" t="s">
        <v>13</v>
      </c>
      <c r="G18" s="24" t="s">
        <v>348</v>
      </c>
      <c r="H18" s="24"/>
      <c r="I18" s="24" t="str">
        <f>VLOOKUP(B18,ДБ,8,FALSE)</f>
        <v>II*</v>
      </c>
      <c r="J18" s="24" t="str">
        <f>VLOOKUP(B18,ДБ,9,FALSE)</f>
        <v>0:48:10 (189)</v>
      </c>
      <c r="K18" s="24" t="str">
        <f>VLOOKUP(B18,ДБ,10,FALSE)</f>
        <v>1:38:00 (188,+1)</v>
      </c>
      <c r="L18" s="24" t="str">
        <f>VLOOKUP(B18,ДБ,11,FALSE)</f>
        <v>2:30:34</v>
      </c>
    </row>
    <row r="19" spans="1:12" ht="15">
      <c r="A19" s="28">
        <v>14</v>
      </c>
      <c r="B19" s="22">
        <v>368</v>
      </c>
      <c r="C19" s="23" t="str">
        <f>VLOOKUP(B19,ДБ,2,FALSE)</f>
        <v>ЯНЧУК</v>
      </c>
      <c r="D19" s="23" t="str">
        <f>VLOOKUP(B19,ДБ,3,FALSE)</f>
        <v>Полина</v>
      </c>
      <c r="E19" s="24" t="str">
        <f>VLOOKUP(B19,ДБ,4,FALSE)</f>
        <v>Альпклуб СПбГУ Барс</v>
      </c>
      <c r="F19" s="24" t="s">
        <v>13</v>
      </c>
      <c r="G19" s="24" t="s">
        <v>192</v>
      </c>
      <c r="H19" s="24"/>
      <c r="I19" s="24" t="str">
        <f>VLOOKUP(B19,ДБ,8,FALSE)</f>
        <v>II</v>
      </c>
      <c r="J19" s="24" t="str">
        <f>VLOOKUP(B19,ДБ,9,FALSE)</f>
        <v>0:51:39 (213)</v>
      </c>
      <c r="K19" s="24" t="str">
        <f>VLOOKUP(B19,ДБ,10,FALSE)</f>
        <v>1:44:16 (208,+5)</v>
      </c>
      <c r="L19" s="24" t="str">
        <f>VLOOKUP(B19,ДБ,11,FALSE)</f>
        <v>2:36:24</v>
      </c>
    </row>
    <row r="20" spans="1:12" ht="15">
      <c r="A20" s="28">
        <v>15</v>
      </c>
      <c r="B20" s="22">
        <v>343</v>
      </c>
      <c r="C20" s="23" t="str">
        <f>VLOOKUP(B20,ДБ,2,FALSE)</f>
        <v>КОТОВА</v>
      </c>
      <c r="D20" s="23" t="str">
        <f>VLOOKUP(B20,ДБ,3,FALSE)</f>
        <v>Алина</v>
      </c>
      <c r="E20" s="24" t="str">
        <f>VLOOKUP(B20,ДБ,4,FALSE)</f>
        <v>Технолог</v>
      </c>
      <c r="F20" s="24" t="s">
        <v>13</v>
      </c>
      <c r="G20" s="24" t="s">
        <v>73</v>
      </c>
      <c r="H20" s="24"/>
      <c r="I20" s="24" t="str">
        <f>VLOOKUP(B20,ДБ,8,FALSE)</f>
        <v>III</v>
      </c>
      <c r="J20" s="24" t="str">
        <f>VLOOKUP(B20,ДБ,9,FALSE)</f>
        <v>0:49:58 (199)</v>
      </c>
      <c r="K20" s="24" t="str">
        <f>VLOOKUP(B20,ДБ,10,FALSE)</f>
        <v>1:43:00 (205,-6)</v>
      </c>
      <c r="L20" s="24" t="str">
        <f>VLOOKUP(B20,ДБ,11,FALSE)</f>
        <v>2:40:00</v>
      </c>
    </row>
    <row r="21" spans="1:12" ht="15">
      <c r="A21" s="28">
        <v>16</v>
      </c>
      <c r="B21" s="22">
        <v>318</v>
      </c>
      <c r="C21" s="23" t="str">
        <f>VLOOKUP(B21,ДБ,2,FALSE)</f>
        <v>ПАЗУЩАН</v>
      </c>
      <c r="D21" s="23" t="str">
        <f>VLOOKUP(B21,ДБ,3,FALSE)</f>
        <v>Татьяна</v>
      </c>
      <c r="E21" s="24" t="str">
        <f>VLOOKUP(B21,ДБ,4,FALSE)</f>
        <v>Политехник</v>
      </c>
      <c r="F21" s="24" t="s">
        <v>13</v>
      </c>
      <c r="G21" s="24" t="s">
        <v>88</v>
      </c>
      <c r="H21" s="24"/>
      <c r="I21" s="24" t="str">
        <f>VLOOKUP(B21,ДБ,8,FALSE)</f>
        <v>III</v>
      </c>
      <c r="J21" s="24" t="str">
        <f>VLOOKUP(B21,ДБ,9,FALSE)</f>
        <v>0:51:29 (212)</v>
      </c>
      <c r="K21" s="24" t="str">
        <f>VLOOKUP(B21,ДБ,10,FALSE)</f>
        <v>1:45:58 (214,-2)</v>
      </c>
      <c r="L21" s="24" t="str">
        <f>VLOOKUP(B21,ДБ,11,FALSE)</f>
        <v>2:44:14</v>
      </c>
    </row>
    <row r="22" spans="1:12" ht="15">
      <c r="A22" s="28">
        <v>17</v>
      </c>
      <c r="B22" s="22">
        <v>384</v>
      </c>
      <c r="C22" s="23" t="str">
        <f>VLOOKUP(B22,ДБ,2,FALSE)</f>
        <v>ШАЛАРЬ</v>
      </c>
      <c r="D22" s="23" t="str">
        <f>VLOOKUP(B22,ДБ,3,FALSE)</f>
        <v>Анна</v>
      </c>
      <c r="E22" s="24" t="str">
        <f>VLOOKUP(B22,ДБ,4,FALSE)</f>
        <v>Штурм</v>
      </c>
      <c r="F22" s="24" t="s">
        <v>13</v>
      </c>
      <c r="G22" s="24" t="s">
        <v>125</v>
      </c>
      <c r="H22" s="24"/>
      <c r="I22" s="24" t="str">
        <f>VLOOKUP(B22,ДБ,8,FALSE)</f>
        <v>III*</v>
      </c>
      <c r="J22" s="24" t="str">
        <f>VLOOKUP(B22,ДБ,9,FALSE)</f>
        <v>0:52:47 (219)</v>
      </c>
      <c r="K22" s="24" t="str">
        <f>VLOOKUP(B22,ДБ,10,FALSE)</f>
        <v>1:46:34 (216,+3)</v>
      </c>
      <c r="L22" s="24" t="str">
        <f>VLOOKUP(B22,ДБ,11,FALSE)</f>
        <v>2:44:48</v>
      </c>
    </row>
    <row r="23" spans="1:12" ht="15">
      <c r="A23" s="28">
        <v>18</v>
      </c>
      <c r="B23" s="22">
        <v>340</v>
      </c>
      <c r="C23" s="23" t="str">
        <f>VLOOKUP(B23,ДБ,2,FALSE)</f>
        <v>ПЕТРОВА</v>
      </c>
      <c r="D23" s="23" t="str">
        <f>VLOOKUP(B23,ДБ,3,FALSE)</f>
        <v>Ирина</v>
      </c>
      <c r="E23" s="24" t="str">
        <f>VLOOKUP(B23,ДБ,4,FALSE)</f>
        <v>Штурм</v>
      </c>
      <c r="F23" s="24" t="s">
        <v>13</v>
      </c>
      <c r="G23" s="24" t="s">
        <v>531</v>
      </c>
      <c r="H23" s="24"/>
      <c r="I23" s="24" t="str">
        <f>VLOOKUP(B23,ДБ,8,FALSE)</f>
        <v>I</v>
      </c>
      <c r="J23" s="24" t="str">
        <f>VLOOKUP(B23,ДБ,9,FALSE)</f>
        <v>0:54:24 (225)</v>
      </c>
      <c r="K23" s="24" t="str">
        <f>VLOOKUP(B23,ДБ,10,FALSE)</f>
        <v>1:51:38 (225)</v>
      </c>
      <c r="L23" s="24" t="str">
        <f>VLOOKUP(B23,ДБ,11,FALSE)</f>
        <v>2:55:00</v>
      </c>
    </row>
    <row r="24" spans="1:12" ht="15">
      <c r="A24" s="28">
        <v>19</v>
      </c>
      <c r="B24" s="22">
        <v>355</v>
      </c>
      <c r="C24" s="23" t="str">
        <f>VLOOKUP(B24,ДБ,2,FALSE)</f>
        <v>БЕГУНОВА</v>
      </c>
      <c r="D24" s="23" t="str">
        <f>VLOOKUP(B24,ДБ,3,FALSE)</f>
        <v>Анна</v>
      </c>
      <c r="E24" s="24" t="str">
        <f>VLOOKUP(B24,ДБ,4,FALSE)</f>
        <v>Военмех</v>
      </c>
      <c r="F24" s="24" t="s">
        <v>13</v>
      </c>
      <c r="G24" s="24" t="s">
        <v>28</v>
      </c>
      <c r="H24" s="24"/>
      <c r="I24" s="24" t="str">
        <f>VLOOKUP(B24,ДБ,8,FALSE)</f>
        <v>III*</v>
      </c>
      <c r="J24" s="24" t="str">
        <f>VLOOKUP(B24,ДБ,9,FALSE)</f>
        <v>0:57:21 (228)</v>
      </c>
      <c r="K24" s="24" t="str">
        <f>VLOOKUP(B24,ДБ,10,FALSE)</f>
        <v>1:56:47 (227,+1)</v>
      </c>
      <c r="L24" s="24" t="str">
        <f>VLOOKUP(B24,ДБ,11,FALSE)</f>
        <v>2:55:51</v>
      </c>
    </row>
    <row r="26" spans="1:5" ht="15">
      <c r="A26" s="26" t="s">
        <v>1234</v>
      </c>
      <c r="E26" s="9" t="s">
        <v>1235</v>
      </c>
    </row>
    <row r="28" spans="1:5" ht="15">
      <c r="A28" s="26" t="s">
        <v>1236</v>
      </c>
      <c r="E28" s="9" t="s">
        <v>1237</v>
      </c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193">
      <selection activeCell="H41" sqref="H41"/>
    </sheetView>
  </sheetViews>
  <sheetFormatPr defaultColWidth="9.140625" defaultRowHeight="15"/>
  <cols>
    <col min="1" max="1" width="7.421875" style="7" bestFit="1" customWidth="1" collapsed="1"/>
    <col min="2" max="2" width="18.140625" style="0" bestFit="1" customWidth="1" collapsed="1"/>
    <col min="3" max="3" width="11.8515625" style="0" bestFit="1" customWidth="1" collapsed="1"/>
    <col min="4" max="4" width="20.00390625" style="7" bestFit="1" customWidth="1" collapsed="1"/>
    <col min="5" max="5" width="5.00390625" style="7" bestFit="1" customWidth="1" collapsed="1"/>
    <col min="6" max="6" width="5.7109375" style="7" bestFit="1" customWidth="1" collapsed="1"/>
    <col min="7" max="7" width="7.00390625" style="7" bestFit="1" customWidth="1" collapsed="1"/>
    <col min="8" max="8" width="18.140625" style="0" bestFit="1" customWidth="1" collapsed="1"/>
    <col min="9" max="9" width="12.57421875" style="0" bestFit="1" customWidth="1" collapsed="1"/>
    <col min="10" max="10" width="16.140625" style="7" bestFit="1" customWidth="1" collapsed="1"/>
    <col min="11" max="11" width="10.00390625" style="0" bestFit="1" customWidth="1"/>
  </cols>
  <sheetData>
    <row r="1" spans="1:11" ht="15">
      <c r="A1" s="12" t="s">
        <v>1</v>
      </c>
      <c r="B1" s="25" t="s">
        <v>1098</v>
      </c>
      <c r="C1" s="13" t="s">
        <v>2</v>
      </c>
      <c r="D1" s="14" t="s">
        <v>3</v>
      </c>
      <c r="E1" s="15" t="s">
        <v>4</v>
      </c>
      <c r="F1" s="16" t="s">
        <v>5</v>
      </c>
      <c r="G1" s="17" t="s">
        <v>6</v>
      </c>
      <c r="H1" s="18" t="s">
        <v>7</v>
      </c>
      <c r="I1" s="19" t="s">
        <v>8</v>
      </c>
      <c r="J1" s="20" t="s">
        <v>9</v>
      </c>
      <c r="K1" s="21" t="s">
        <v>1095</v>
      </c>
    </row>
    <row r="2" spans="1:11" ht="15">
      <c r="A2" s="22">
        <v>193</v>
      </c>
      <c r="B2" s="23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3"/>
      <c r="H2" s="23" t="s">
        <v>15</v>
      </c>
      <c r="I2" s="23" t="s">
        <v>16</v>
      </c>
      <c r="J2" s="23" t="s">
        <v>17</v>
      </c>
      <c r="K2" s="23" t="s">
        <v>18</v>
      </c>
    </row>
    <row r="3" spans="1:11" ht="15">
      <c r="A3" s="22">
        <v>160</v>
      </c>
      <c r="B3" s="23" t="s">
        <v>19</v>
      </c>
      <c r="C3" s="23" t="s">
        <v>20</v>
      </c>
      <c r="D3" s="23" t="s">
        <v>21</v>
      </c>
      <c r="E3" s="23" t="s">
        <v>13</v>
      </c>
      <c r="F3" s="23" t="s">
        <v>22</v>
      </c>
      <c r="G3" s="23"/>
      <c r="H3" s="23" t="s">
        <v>15</v>
      </c>
      <c r="I3" s="23" t="s">
        <v>23</v>
      </c>
      <c r="J3" s="23" t="s">
        <v>24</v>
      </c>
      <c r="K3" s="23" t="s">
        <v>25</v>
      </c>
    </row>
    <row r="4" spans="1:11" ht="15">
      <c r="A4" s="22">
        <v>190</v>
      </c>
      <c r="B4" s="23" t="s">
        <v>26</v>
      </c>
      <c r="C4" s="23" t="s">
        <v>27</v>
      </c>
      <c r="D4" s="23" t="s">
        <v>21</v>
      </c>
      <c r="E4" s="23" t="s">
        <v>13</v>
      </c>
      <c r="F4" s="23" t="s">
        <v>28</v>
      </c>
      <c r="G4" s="23"/>
      <c r="H4" s="23" t="s">
        <v>15</v>
      </c>
      <c r="I4" s="23" t="s">
        <v>29</v>
      </c>
      <c r="J4" s="23" t="s">
        <v>30</v>
      </c>
      <c r="K4" s="23" t="s">
        <v>31</v>
      </c>
    </row>
    <row r="5" spans="1:11" ht="15">
      <c r="A5" s="22">
        <v>189</v>
      </c>
      <c r="B5" s="23" t="s">
        <v>32</v>
      </c>
      <c r="C5" s="23" t="s">
        <v>33</v>
      </c>
      <c r="D5" s="23" t="s">
        <v>34</v>
      </c>
      <c r="E5" s="23" t="s">
        <v>13</v>
      </c>
      <c r="F5" s="23" t="s">
        <v>35</v>
      </c>
      <c r="G5" s="23" t="s">
        <v>36</v>
      </c>
      <c r="H5" s="23" t="s">
        <v>37</v>
      </c>
      <c r="I5" s="23" t="s">
        <v>38</v>
      </c>
      <c r="J5" s="23" t="s">
        <v>39</v>
      </c>
      <c r="K5" s="23" t="s">
        <v>40</v>
      </c>
    </row>
    <row r="6" spans="1:11" ht="15">
      <c r="A6" s="22">
        <v>200</v>
      </c>
      <c r="B6" s="23" t="s">
        <v>41</v>
      </c>
      <c r="C6" s="23" t="s">
        <v>42</v>
      </c>
      <c r="D6" s="23" t="s">
        <v>21</v>
      </c>
      <c r="E6" s="23" t="s">
        <v>13</v>
      </c>
      <c r="F6" s="23" t="s">
        <v>28</v>
      </c>
      <c r="G6" s="23"/>
      <c r="H6" s="23"/>
      <c r="I6" s="23" t="s">
        <v>43</v>
      </c>
      <c r="J6" s="23" t="s">
        <v>44</v>
      </c>
      <c r="K6" s="23" t="s">
        <v>45</v>
      </c>
    </row>
    <row r="7" spans="1:11" ht="15">
      <c r="A7" s="22">
        <v>32</v>
      </c>
      <c r="B7" s="23" t="s">
        <v>46</v>
      </c>
      <c r="C7" s="23" t="s">
        <v>47</v>
      </c>
      <c r="D7" s="23" t="s">
        <v>48</v>
      </c>
      <c r="E7" s="23" t="s">
        <v>13</v>
      </c>
      <c r="F7" s="23" t="s">
        <v>49</v>
      </c>
      <c r="G7" s="23"/>
      <c r="H7" s="23" t="s">
        <v>50</v>
      </c>
      <c r="I7" s="23" t="s">
        <v>51</v>
      </c>
      <c r="J7" s="23" t="s">
        <v>52</v>
      </c>
      <c r="K7" s="23" t="s">
        <v>53</v>
      </c>
    </row>
    <row r="8" spans="1:11" ht="15">
      <c r="A8" s="22">
        <v>161</v>
      </c>
      <c r="B8" s="23" t="s">
        <v>54</v>
      </c>
      <c r="C8" s="23" t="s">
        <v>55</v>
      </c>
      <c r="D8" s="23" t="s">
        <v>21</v>
      </c>
      <c r="E8" s="23" t="s">
        <v>13</v>
      </c>
      <c r="F8" s="23" t="s">
        <v>22</v>
      </c>
      <c r="G8" s="23"/>
      <c r="H8" s="23" t="s">
        <v>15</v>
      </c>
      <c r="I8" s="23" t="s">
        <v>56</v>
      </c>
      <c r="J8" s="23" t="s">
        <v>57</v>
      </c>
      <c r="K8" s="23" t="s">
        <v>58</v>
      </c>
    </row>
    <row r="9" spans="1:11" ht="15">
      <c r="A9" s="22">
        <v>9</v>
      </c>
      <c r="B9" s="23" t="s">
        <v>59</v>
      </c>
      <c r="C9" s="23" t="s">
        <v>55</v>
      </c>
      <c r="D9" s="23"/>
      <c r="E9" s="23" t="s">
        <v>13</v>
      </c>
      <c r="F9" s="23" t="s">
        <v>60</v>
      </c>
      <c r="G9" s="23"/>
      <c r="H9" s="23"/>
      <c r="I9" s="23" t="s">
        <v>62</v>
      </c>
      <c r="J9" s="23" t="s">
        <v>63</v>
      </c>
      <c r="K9" s="23" t="s">
        <v>64</v>
      </c>
    </row>
    <row r="10" spans="1:11" ht="15">
      <c r="A10" s="22">
        <v>65</v>
      </c>
      <c r="B10" s="23" t="s">
        <v>65</v>
      </c>
      <c r="C10" s="23" t="s">
        <v>66</v>
      </c>
      <c r="D10" s="23"/>
      <c r="E10" s="23" t="s">
        <v>13</v>
      </c>
      <c r="F10" s="23" t="s">
        <v>35</v>
      </c>
      <c r="G10" s="23"/>
      <c r="H10" s="23" t="s">
        <v>15</v>
      </c>
      <c r="I10" s="23" t="s">
        <v>67</v>
      </c>
      <c r="J10" s="23" t="s">
        <v>68</v>
      </c>
      <c r="K10" s="23" t="s">
        <v>69</v>
      </c>
    </row>
    <row r="11" spans="1:11" ht="15">
      <c r="A11" s="22">
        <v>63</v>
      </c>
      <c r="B11" s="23" t="s">
        <v>70</v>
      </c>
      <c r="C11" s="23" t="s">
        <v>71</v>
      </c>
      <c r="D11" s="23" t="s">
        <v>72</v>
      </c>
      <c r="E11" s="23" t="s">
        <v>13</v>
      </c>
      <c r="F11" s="23" t="s">
        <v>73</v>
      </c>
      <c r="G11" s="23" t="s">
        <v>36</v>
      </c>
      <c r="H11" s="23" t="s">
        <v>37</v>
      </c>
      <c r="I11" s="23" t="s">
        <v>74</v>
      </c>
      <c r="J11" s="23" t="s">
        <v>75</v>
      </c>
      <c r="K11" s="23" t="s">
        <v>76</v>
      </c>
    </row>
    <row r="12" spans="1:11" ht="15">
      <c r="A12" s="22">
        <v>158</v>
      </c>
      <c r="B12" s="23" t="s">
        <v>77</v>
      </c>
      <c r="C12" s="23" t="s">
        <v>55</v>
      </c>
      <c r="D12" s="23" t="s">
        <v>34</v>
      </c>
      <c r="E12" s="23" t="s">
        <v>13</v>
      </c>
      <c r="F12" s="23" t="s">
        <v>78</v>
      </c>
      <c r="G12" s="23" t="s">
        <v>36</v>
      </c>
      <c r="H12" s="23" t="s">
        <v>37</v>
      </c>
      <c r="I12" s="23" t="s">
        <v>79</v>
      </c>
      <c r="J12" s="23" t="s">
        <v>80</v>
      </c>
      <c r="K12" s="23" t="s">
        <v>81</v>
      </c>
    </row>
    <row r="13" spans="1:11" ht="15">
      <c r="A13" s="22">
        <v>162</v>
      </c>
      <c r="B13" s="23" t="s">
        <v>82</v>
      </c>
      <c r="C13" s="23" t="s">
        <v>71</v>
      </c>
      <c r="D13" s="23" t="s">
        <v>21</v>
      </c>
      <c r="E13" s="23" t="s">
        <v>13</v>
      </c>
      <c r="F13" s="23" t="s">
        <v>22</v>
      </c>
      <c r="G13" s="23"/>
      <c r="H13" s="23" t="s">
        <v>15</v>
      </c>
      <c r="I13" s="23" t="s">
        <v>83</v>
      </c>
      <c r="J13" s="23" t="s">
        <v>84</v>
      </c>
      <c r="K13" s="23" t="s">
        <v>85</v>
      </c>
    </row>
    <row r="14" spans="1:11" ht="15">
      <c r="A14" s="22">
        <v>163</v>
      </c>
      <c r="B14" s="23" t="s">
        <v>86</v>
      </c>
      <c r="C14" s="23" t="s">
        <v>87</v>
      </c>
      <c r="D14" s="23" t="s">
        <v>21</v>
      </c>
      <c r="E14" s="23" t="s">
        <v>13</v>
      </c>
      <c r="F14" s="23" t="s">
        <v>88</v>
      </c>
      <c r="G14" s="23"/>
      <c r="H14" s="23" t="s">
        <v>15</v>
      </c>
      <c r="I14" s="23" t="s">
        <v>89</v>
      </c>
      <c r="J14" s="23" t="s">
        <v>90</v>
      </c>
      <c r="K14" s="23" t="s">
        <v>91</v>
      </c>
    </row>
    <row r="15" spans="1:11" ht="15">
      <c r="A15" s="22">
        <v>345</v>
      </c>
      <c r="B15" s="23" t="s">
        <v>92</v>
      </c>
      <c r="C15" s="23" t="s">
        <v>93</v>
      </c>
      <c r="D15" s="23" t="s">
        <v>94</v>
      </c>
      <c r="E15" s="23" t="s">
        <v>95</v>
      </c>
      <c r="F15" s="23" t="s">
        <v>14</v>
      </c>
      <c r="G15" s="23"/>
      <c r="H15" s="23" t="s">
        <v>15</v>
      </c>
      <c r="I15" s="23" t="s">
        <v>96</v>
      </c>
      <c r="J15" s="23" t="s">
        <v>97</v>
      </c>
      <c r="K15" s="23" t="s">
        <v>98</v>
      </c>
    </row>
    <row r="16" spans="1:11" ht="15">
      <c r="A16" s="22">
        <v>383</v>
      </c>
      <c r="B16" s="23" t="s">
        <v>99</v>
      </c>
      <c r="C16" s="23" t="s">
        <v>100</v>
      </c>
      <c r="D16" s="23" t="s">
        <v>101</v>
      </c>
      <c r="E16" s="23" t="s">
        <v>95</v>
      </c>
      <c r="F16" s="23" t="s">
        <v>102</v>
      </c>
      <c r="G16" s="23"/>
      <c r="H16" s="23" t="s">
        <v>15</v>
      </c>
      <c r="I16" s="23" t="s">
        <v>103</v>
      </c>
      <c r="J16" s="23" t="s">
        <v>104</v>
      </c>
      <c r="K16" s="23" t="s">
        <v>105</v>
      </c>
    </row>
    <row r="17" spans="1:11" ht="15">
      <c r="A17" s="22">
        <v>195</v>
      </c>
      <c r="B17" s="23" t="s">
        <v>106</v>
      </c>
      <c r="C17" s="23" t="s">
        <v>107</v>
      </c>
      <c r="D17" s="23" t="s">
        <v>21</v>
      </c>
      <c r="E17" s="23" t="s">
        <v>13</v>
      </c>
      <c r="F17" s="23"/>
      <c r="G17" s="23"/>
      <c r="H17" s="23"/>
      <c r="I17" s="23" t="s">
        <v>108</v>
      </c>
      <c r="J17" s="23" t="s">
        <v>109</v>
      </c>
      <c r="K17" s="23" t="s">
        <v>110</v>
      </c>
    </row>
    <row r="18" spans="1:11" ht="15">
      <c r="A18" s="22">
        <v>22</v>
      </c>
      <c r="B18" s="23" t="s">
        <v>111</v>
      </c>
      <c r="C18" s="23" t="s">
        <v>112</v>
      </c>
      <c r="D18" s="23"/>
      <c r="E18" s="23" t="s">
        <v>13</v>
      </c>
      <c r="F18" s="23"/>
      <c r="G18" s="23"/>
      <c r="H18" s="23" t="s">
        <v>15</v>
      </c>
      <c r="I18" s="23" t="s">
        <v>113</v>
      </c>
      <c r="J18" s="23" t="s">
        <v>114</v>
      </c>
      <c r="K18" s="23" t="s">
        <v>115</v>
      </c>
    </row>
    <row r="19" spans="1:11" ht="15">
      <c r="A19" s="22">
        <v>80</v>
      </c>
      <c r="B19" s="23" t="s">
        <v>116</v>
      </c>
      <c r="C19" s="23" t="s">
        <v>117</v>
      </c>
      <c r="D19" s="23" t="s">
        <v>118</v>
      </c>
      <c r="E19" s="23" t="s">
        <v>13</v>
      </c>
      <c r="F19" s="23" t="s">
        <v>119</v>
      </c>
      <c r="G19" s="23"/>
      <c r="H19" s="23" t="s">
        <v>15</v>
      </c>
      <c r="I19" s="23" t="s">
        <v>120</v>
      </c>
      <c r="J19" s="23" t="s">
        <v>121</v>
      </c>
      <c r="K19" s="23" t="s">
        <v>122</v>
      </c>
    </row>
    <row r="20" spans="1:11" ht="15">
      <c r="A20" s="22">
        <v>52</v>
      </c>
      <c r="B20" s="23" t="s">
        <v>123</v>
      </c>
      <c r="C20" s="23" t="s">
        <v>124</v>
      </c>
      <c r="D20" s="23"/>
      <c r="E20" s="23" t="s">
        <v>13</v>
      </c>
      <c r="F20" s="23" t="s">
        <v>125</v>
      </c>
      <c r="G20" s="23"/>
      <c r="H20" s="23" t="s">
        <v>15</v>
      </c>
      <c r="I20" s="23" t="s">
        <v>126</v>
      </c>
      <c r="J20" s="23" t="s">
        <v>127</v>
      </c>
      <c r="K20" s="23" t="s">
        <v>128</v>
      </c>
    </row>
    <row r="21" spans="1:11" ht="15">
      <c r="A21" s="22">
        <v>27</v>
      </c>
      <c r="B21" s="23" t="s">
        <v>129</v>
      </c>
      <c r="C21" s="23" t="s">
        <v>130</v>
      </c>
      <c r="D21" s="23" t="s">
        <v>131</v>
      </c>
      <c r="E21" s="23" t="s">
        <v>13</v>
      </c>
      <c r="F21" s="23" t="s">
        <v>49</v>
      </c>
      <c r="G21" s="23" t="s">
        <v>36</v>
      </c>
      <c r="H21" s="23" t="s">
        <v>132</v>
      </c>
      <c r="I21" s="23" t="s">
        <v>133</v>
      </c>
      <c r="J21" s="23" t="s">
        <v>134</v>
      </c>
      <c r="K21" s="23" t="s">
        <v>135</v>
      </c>
    </row>
    <row r="22" spans="1:11" ht="15">
      <c r="A22" s="22">
        <v>72</v>
      </c>
      <c r="B22" s="23" t="s">
        <v>136</v>
      </c>
      <c r="C22" s="23" t="s">
        <v>71</v>
      </c>
      <c r="D22" s="23" t="s">
        <v>94</v>
      </c>
      <c r="E22" s="23" t="s">
        <v>13</v>
      </c>
      <c r="F22" s="23" t="s">
        <v>137</v>
      </c>
      <c r="G22" s="23" t="s">
        <v>36</v>
      </c>
      <c r="H22" s="23"/>
      <c r="I22" s="23" t="s">
        <v>139</v>
      </c>
      <c r="J22" s="23" t="s">
        <v>140</v>
      </c>
      <c r="K22" s="23" t="s">
        <v>141</v>
      </c>
    </row>
    <row r="23" spans="1:11" ht="15">
      <c r="A23" s="22">
        <v>17</v>
      </c>
      <c r="B23" s="23" t="s">
        <v>142</v>
      </c>
      <c r="C23" s="23" t="s">
        <v>143</v>
      </c>
      <c r="D23" s="23" t="s">
        <v>131</v>
      </c>
      <c r="E23" s="23" t="s">
        <v>13</v>
      </c>
      <c r="F23" s="23" t="s">
        <v>49</v>
      </c>
      <c r="G23" s="23" t="s">
        <v>36</v>
      </c>
      <c r="H23" s="23" t="s">
        <v>138</v>
      </c>
      <c r="I23" s="23" t="s">
        <v>144</v>
      </c>
      <c r="J23" s="23" t="s">
        <v>145</v>
      </c>
      <c r="K23" s="23" t="s">
        <v>146</v>
      </c>
    </row>
    <row r="24" spans="1:11" ht="15">
      <c r="A24" s="22">
        <v>48</v>
      </c>
      <c r="B24" s="23" t="s">
        <v>147</v>
      </c>
      <c r="C24" s="23" t="s">
        <v>148</v>
      </c>
      <c r="D24" s="23"/>
      <c r="E24" s="23" t="s">
        <v>13</v>
      </c>
      <c r="F24" s="23" t="s">
        <v>149</v>
      </c>
      <c r="G24" s="23"/>
      <c r="H24" s="23" t="s">
        <v>15</v>
      </c>
      <c r="I24" s="23" t="s">
        <v>150</v>
      </c>
      <c r="J24" s="23" t="s">
        <v>151</v>
      </c>
      <c r="K24" s="23" t="s">
        <v>152</v>
      </c>
    </row>
    <row r="25" spans="1:11" ht="15">
      <c r="A25" s="22">
        <v>100</v>
      </c>
      <c r="B25" s="23" t="s">
        <v>153</v>
      </c>
      <c r="C25" s="23" t="s">
        <v>107</v>
      </c>
      <c r="D25" s="23" t="s">
        <v>131</v>
      </c>
      <c r="E25" s="23" t="s">
        <v>13</v>
      </c>
      <c r="F25" s="23" t="s">
        <v>154</v>
      </c>
      <c r="G25" s="23"/>
      <c r="H25" s="23" t="s">
        <v>15</v>
      </c>
      <c r="I25" s="23" t="s">
        <v>155</v>
      </c>
      <c r="J25" s="23" t="s">
        <v>156</v>
      </c>
      <c r="K25" s="23" t="s">
        <v>157</v>
      </c>
    </row>
    <row r="26" spans="1:11" ht="15">
      <c r="A26" s="22">
        <v>366</v>
      </c>
      <c r="B26" s="23" t="s">
        <v>158</v>
      </c>
      <c r="C26" s="23" t="s">
        <v>159</v>
      </c>
      <c r="D26" s="23" t="s">
        <v>160</v>
      </c>
      <c r="E26" s="23" t="s">
        <v>13</v>
      </c>
      <c r="F26" s="23" t="s">
        <v>14</v>
      </c>
      <c r="G26" s="23"/>
      <c r="H26" s="23" t="s">
        <v>15</v>
      </c>
      <c r="I26" s="23" t="s">
        <v>161</v>
      </c>
      <c r="J26" s="23" t="s">
        <v>162</v>
      </c>
      <c r="K26" s="23" t="s">
        <v>163</v>
      </c>
    </row>
    <row r="27" spans="1:11" ht="15">
      <c r="A27" s="22">
        <v>83</v>
      </c>
      <c r="B27" s="23" t="s">
        <v>164</v>
      </c>
      <c r="C27" s="23" t="s">
        <v>165</v>
      </c>
      <c r="D27" s="23" t="s">
        <v>166</v>
      </c>
      <c r="E27" s="23" t="s">
        <v>13</v>
      </c>
      <c r="F27" s="23" t="s">
        <v>137</v>
      </c>
      <c r="G27" s="23" t="s">
        <v>36</v>
      </c>
      <c r="H27" s="23" t="s">
        <v>61</v>
      </c>
      <c r="I27" s="23" t="s">
        <v>167</v>
      </c>
      <c r="J27" s="23" t="s">
        <v>168</v>
      </c>
      <c r="K27" s="23" t="s">
        <v>169</v>
      </c>
    </row>
    <row r="28" spans="1:11" ht="15">
      <c r="A28" s="22">
        <v>94</v>
      </c>
      <c r="B28" s="23" t="s">
        <v>170</v>
      </c>
      <c r="C28" s="23" t="s">
        <v>11</v>
      </c>
      <c r="D28" s="23" t="s">
        <v>72</v>
      </c>
      <c r="E28" s="23" t="s">
        <v>13</v>
      </c>
      <c r="F28" s="23" t="s">
        <v>171</v>
      </c>
      <c r="G28" s="23" t="s">
        <v>36</v>
      </c>
      <c r="H28" s="23" t="s">
        <v>37</v>
      </c>
      <c r="I28" s="23" t="s">
        <v>172</v>
      </c>
      <c r="J28" s="23" t="s">
        <v>173</v>
      </c>
      <c r="K28" s="23" t="s">
        <v>174</v>
      </c>
    </row>
    <row r="29" spans="1:11" ht="15">
      <c r="A29" s="22">
        <v>2</v>
      </c>
      <c r="B29" s="23" t="s">
        <v>175</v>
      </c>
      <c r="C29" s="23" t="s">
        <v>107</v>
      </c>
      <c r="D29" s="23" t="s">
        <v>176</v>
      </c>
      <c r="E29" s="23" t="s">
        <v>13</v>
      </c>
      <c r="F29" s="23" t="s">
        <v>137</v>
      </c>
      <c r="G29" s="23" t="s">
        <v>36</v>
      </c>
      <c r="H29" s="23" t="s">
        <v>177</v>
      </c>
      <c r="I29" s="23" t="s">
        <v>178</v>
      </c>
      <c r="J29" s="23" t="s">
        <v>179</v>
      </c>
      <c r="K29" s="23" t="s">
        <v>180</v>
      </c>
    </row>
    <row r="30" spans="1:11" ht="15">
      <c r="A30" s="22">
        <v>68</v>
      </c>
      <c r="B30" s="23" t="s">
        <v>181</v>
      </c>
      <c r="C30" s="23" t="s">
        <v>107</v>
      </c>
      <c r="D30" s="23"/>
      <c r="E30" s="23" t="s">
        <v>13</v>
      </c>
      <c r="F30" s="23" t="s">
        <v>182</v>
      </c>
      <c r="G30" s="23"/>
      <c r="H30" s="23" t="s">
        <v>15</v>
      </c>
      <c r="I30" s="23" t="s">
        <v>183</v>
      </c>
      <c r="J30" s="23" t="s">
        <v>184</v>
      </c>
      <c r="K30" s="23" t="s">
        <v>185</v>
      </c>
    </row>
    <row r="31" spans="1:11" ht="15">
      <c r="A31" s="22">
        <v>79</v>
      </c>
      <c r="B31" s="23" t="s">
        <v>186</v>
      </c>
      <c r="C31" s="23" t="s">
        <v>11</v>
      </c>
      <c r="D31" s="23" t="s">
        <v>176</v>
      </c>
      <c r="E31" s="23" t="s">
        <v>13</v>
      </c>
      <c r="F31" s="23" t="s">
        <v>137</v>
      </c>
      <c r="G31" s="23" t="s">
        <v>36</v>
      </c>
      <c r="H31" s="23" t="s">
        <v>177</v>
      </c>
      <c r="I31" s="23" t="s">
        <v>187</v>
      </c>
      <c r="J31" s="23" t="s">
        <v>188</v>
      </c>
      <c r="K31" s="23" t="s">
        <v>189</v>
      </c>
    </row>
    <row r="32" spans="1:11" ht="15">
      <c r="A32" s="22">
        <v>322</v>
      </c>
      <c r="B32" s="23" t="s">
        <v>190</v>
      </c>
      <c r="C32" s="23" t="s">
        <v>191</v>
      </c>
      <c r="D32" s="23"/>
      <c r="E32" s="23" t="s">
        <v>95</v>
      </c>
      <c r="F32" s="23" t="s">
        <v>192</v>
      </c>
      <c r="G32" s="23"/>
      <c r="H32" s="23" t="s">
        <v>15</v>
      </c>
      <c r="I32" s="23" t="s">
        <v>193</v>
      </c>
      <c r="J32" s="23" t="s">
        <v>194</v>
      </c>
      <c r="K32" s="23" t="s">
        <v>195</v>
      </c>
    </row>
    <row r="33" spans="1:11" ht="15">
      <c r="A33" s="22">
        <v>177</v>
      </c>
      <c r="B33" s="23" t="s">
        <v>196</v>
      </c>
      <c r="C33" s="23" t="s">
        <v>197</v>
      </c>
      <c r="D33" s="23" t="s">
        <v>94</v>
      </c>
      <c r="E33" s="23" t="s">
        <v>13</v>
      </c>
      <c r="F33" s="23" t="s">
        <v>198</v>
      </c>
      <c r="G33" s="23"/>
      <c r="H33" s="23" t="s">
        <v>15</v>
      </c>
      <c r="I33" s="23" t="s">
        <v>199</v>
      </c>
      <c r="J33" s="23" t="s">
        <v>200</v>
      </c>
      <c r="K33" s="23" t="s">
        <v>201</v>
      </c>
    </row>
    <row r="34" spans="1:11" ht="15">
      <c r="A34" s="22">
        <v>175</v>
      </c>
      <c r="B34" s="23" t="s">
        <v>202</v>
      </c>
      <c r="C34" s="23" t="s">
        <v>20</v>
      </c>
      <c r="D34" s="23" t="s">
        <v>21</v>
      </c>
      <c r="E34" s="23" t="s">
        <v>13</v>
      </c>
      <c r="F34" s="23" t="s">
        <v>203</v>
      </c>
      <c r="G34" s="23"/>
      <c r="H34" s="23" t="s">
        <v>15</v>
      </c>
      <c r="I34" s="23" t="s">
        <v>204</v>
      </c>
      <c r="J34" s="23" t="s">
        <v>205</v>
      </c>
      <c r="K34" s="23" t="s">
        <v>206</v>
      </c>
    </row>
    <row r="35" spans="1:11" ht="15">
      <c r="A35" s="22">
        <v>124</v>
      </c>
      <c r="B35" s="23" t="s">
        <v>207</v>
      </c>
      <c r="C35" s="23" t="s">
        <v>107</v>
      </c>
      <c r="D35" s="23"/>
      <c r="E35" s="23" t="s">
        <v>13</v>
      </c>
      <c r="F35" s="23" t="s">
        <v>137</v>
      </c>
      <c r="G35" s="23"/>
      <c r="H35" s="23" t="s">
        <v>15</v>
      </c>
      <c r="I35" s="23" t="s">
        <v>208</v>
      </c>
      <c r="J35" s="23" t="s">
        <v>209</v>
      </c>
      <c r="K35" s="23" t="s">
        <v>210</v>
      </c>
    </row>
    <row r="36" spans="1:11" ht="15">
      <c r="A36" s="22">
        <v>341</v>
      </c>
      <c r="B36" s="23" t="s">
        <v>211</v>
      </c>
      <c r="C36" s="23" t="s">
        <v>212</v>
      </c>
      <c r="D36" s="23" t="s">
        <v>94</v>
      </c>
      <c r="E36" s="23" t="s">
        <v>95</v>
      </c>
      <c r="F36" s="23" t="s">
        <v>60</v>
      </c>
      <c r="G36" s="23" t="s">
        <v>213</v>
      </c>
      <c r="H36" s="23" t="s">
        <v>214</v>
      </c>
      <c r="I36" s="23" t="s">
        <v>215</v>
      </c>
      <c r="J36" s="23" t="s">
        <v>216</v>
      </c>
      <c r="K36" s="23" t="s">
        <v>217</v>
      </c>
    </row>
    <row r="37" spans="1:11" ht="15">
      <c r="A37" s="22">
        <v>227</v>
      </c>
      <c r="B37" s="23" t="s">
        <v>218</v>
      </c>
      <c r="C37" s="23" t="s">
        <v>219</v>
      </c>
      <c r="D37" s="23" t="s">
        <v>220</v>
      </c>
      <c r="E37" s="23" t="s">
        <v>95</v>
      </c>
      <c r="F37" s="23" t="s">
        <v>182</v>
      </c>
      <c r="G37" s="23"/>
      <c r="H37" s="23" t="s">
        <v>15</v>
      </c>
      <c r="I37" s="23" t="s">
        <v>221</v>
      </c>
      <c r="J37" s="23" t="s">
        <v>222</v>
      </c>
      <c r="K37" s="23" t="s">
        <v>223</v>
      </c>
    </row>
    <row r="38" spans="1:11" ht="15">
      <c r="A38" s="22">
        <v>107</v>
      </c>
      <c r="B38" s="23" t="s">
        <v>224</v>
      </c>
      <c r="C38" s="23" t="s">
        <v>225</v>
      </c>
      <c r="D38" s="23" t="s">
        <v>34</v>
      </c>
      <c r="E38" s="23" t="s">
        <v>13</v>
      </c>
      <c r="F38" s="23" t="s">
        <v>198</v>
      </c>
      <c r="G38" s="23"/>
      <c r="H38" s="23" t="s">
        <v>15</v>
      </c>
      <c r="I38" s="23" t="s">
        <v>226</v>
      </c>
      <c r="J38" s="23" t="s">
        <v>227</v>
      </c>
      <c r="K38" s="23" t="s">
        <v>228</v>
      </c>
    </row>
    <row r="39" spans="1:11" ht="15">
      <c r="A39" s="22">
        <v>126</v>
      </c>
      <c r="B39" s="23" t="s">
        <v>229</v>
      </c>
      <c r="C39" s="23" t="s">
        <v>124</v>
      </c>
      <c r="D39" s="23" t="s">
        <v>230</v>
      </c>
      <c r="E39" s="23" t="s">
        <v>13</v>
      </c>
      <c r="F39" s="23" t="s">
        <v>35</v>
      </c>
      <c r="G39" s="23"/>
      <c r="H39" s="23" t="s">
        <v>15</v>
      </c>
      <c r="I39" s="23" t="s">
        <v>231</v>
      </c>
      <c r="J39" s="23" t="s">
        <v>232</v>
      </c>
      <c r="K39" s="23" t="s">
        <v>233</v>
      </c>
    </row>
    <row r="40" spans="1:11" ht="15">
      <c r="A40" s="22">
        <v>132</v>
      </c>
      <c r="B40" s="23" t="s">
        <v>234</v>
      </c>
      <c r="C40" s="23" t="s">
        <v>235</v>
      </c>
      <c r="D40" s="23" t="s">
        <v>236</v>
      </c>
      <c r="E40" s="23" t="s">
        <v>13</v>
      </c>
      <c r="F40" s="23" t="s">
        <v>237</v>
      </c>
      <c r="G40" s="23"/>
      <c r="H40" s="23" t="s">
        <v>50</v>
      </c>
      <c r="I40" s="23" t="s">
        <v>238</v>
      </c>
      <c r="J40" s="23" t="s">
        <v>239</v>
      </c>
      <c r="K40" s="23" t="s">
        <v>240</v>
      </c>
    </row>
    <row r="41" spans="1:11" ht="15">
      <c r="A41" s="22">
        <v>102</v>
      </c>
      <c r="B41" s="23" t="s">
        <v>106</v>
      </c>
      <c r="C41" s="23" t="s">
        <v>159</v>
      </c>
      <c r="D41" s="23"/>
      <c r="E41" s="23" t="s">
        <v>13</v>
      </c>
      <c r="F41" s="23" t="s">
        <v>60</v>
      </c>
      <c r="G41" s="23" t="s">
        <v>36</v>
      </c>
      <c r="H41" s="23" t="s">
        <v>138</v>
      </c>
      <c r="I41" s="23" t="s">
        <v>241</v>
      </c>
      <c r="J41" s="23" t="s">
        <v>242</v>
      </c>
      <c r="K41" s="23" t="s">
        <v>243</v>
      </c>
    </row>
    <row r="42" spans="1:11" ht="15">
      <c r="A42" s="22">
        <v>220</v>
      </c>
      <c r="B42" s="23" t="s">
        <v>244</v>
      </c>
      <c r="C42" s="23" t="s">
        <v>245</v>
      </c>
      <c r="D42" s="23"/>
      <c r="E42" s="23" t="s">
        <v>95</v>
      </c>
      <c r="F42" s="23" t="s">
        <v>119</v>
      </c>
      <c r="G42" s="23"/>
      <c r="H42" s="23" t="s">
        <v>15</v>
      </c>
      <c r="I42" s="23" t="s">
        <v>246</v>
      </c>
      <c r="J42" s="23" t="s">
        <v>247</v>
      </c>
      <c r="K42" s="23" t="s">
        <v>248</v>
      </c>
    </row>
    <row r="43" spans="1:11" ht="15">
      <c r="A43" s="22">
        <v>331</v>
      </c>
      <c r="B43" s="23" t="s">
        <v>249</v>
      </c>
      <c r="C43" s="23" t="s">
        <v>33</v>
      </c>
      <c r="D43" s="23" t="s">
        <v>250</v>
      </c>
      <c r="E43" s="23" t="s">
        <v>13</v>
      </c>
      <c r="F43" s="23" t="s">
        <v>237</v>
      </c>
      <c r="G43" s="23"/>
      <c r="H43" s="23" t="s">
        <v>15</v>
      </c>
      <c r="I43" s="23" t="s">
        <v>251</v>
      </c>
      <c r="J43" s="23" t="s">
        <v>252</v>
      </c>
      <c r="K43" s="23" t="s">
        <v>253</v>
      </c>
    </row>
    <row r="44" spans="1:11" ht="15">
      <c r="A44" s="22">
        <v>166</v>
      </c>
      <c r="B44" s="23" t="s">
        <v>254</v>
      </c>
      <c r="C44" s="23" t="s">
        <v>255</v>
      </c>
      <c r="D44" s="23" t="s">
        <v>21</v>
      </c>
      <c r="E44" s="23" t="s">
        <v>13</v>
      </c>
      <c r="F44" s="23" t="s">
        <v>256</v>
      </c>
      <c r="G44" s="23"/>
      <c r="H44" s="23" t="s">
        <v>15</v>
      </c>
      <c r="I44" s="23" t="s">
        <v>257</v>
      </c>
      <c r="J44" s="23" t="s">
        <v>258</v>
      </c>
      <c r="K44" s="23" t="s">
        <v>259</v>
      </c>
    </row>
    <row r="45" spans="1:11" ht="15">
      <c r="A45" s="22">
        <v>159</v>
      </c>
      <c r="B45" s="23" t="s">
        <v>260</v>
      </c>
      <c r="C45" s="23" t="s">
        <v>66</v>
      </c>
      <c r="D45" s="23" t="s">
        <v>34</v>
      </c>
      <c r="E45" s="23" t="s">
        <v>13</v>
      </c>
      <c r="F45" s="23" t="s">
        <v>261</v>
      </c>
      <c r="G45" s="23" t="s">
        <v>36</v>
      </c>
      <c r="H45" s="23" t="s">
        <v>61</v>
      </c>
      <c r="I45" s="23" t="s">
        <v>262</v>
      </c>
      <c r="J45" s="23" t="s">
        <v>263</v>
      </c>
      <c r="K45" s="23" t="s">
        <v>264</v>
      </c>
    </row>
    <row r="46" spans="1:11" ht="15">
      <c r="A46" s="22">
        <v>39</v>
      </c>
      <c r="B46" s="23" t="s">
        <v>265</v>
      </c>
      <c r="C46" s="23" t="s">
        <v>71</v>
      </c>
      <c r="D46" s="23"/>
      <c r="E46" s="23" t="s">
        <v>13</v>
      </c>
      <c r="F46" s="23" t="s">
        <v>60</v>
      </c>
      <c r="G46" s="23" t="s">
        <v>36</v>
      </c>
      <c r="H46" s="23"/>
      <c r="I46" s="23" t="s">
        <v>266</v>
      </c>
      <c r="J46" s="23" t="s">
        <v>267</v>
      </c>
      <c r="K46" s="23" t="s">
        <v>268</v>
      </c>
    </row>
    <row r="47" spans="1:11" ht="15">
      <c r="A47" s="22">
        <v>30</v>
      </c>
      <c r="B47" s="23" t="s">
        <v>269</v>
      </c>
      <c r="C47" s="23" t="s">
        <v>107</v>
      </c>
      <c r="D47" s="23" t="s">
        <v>270</v>
      </c>
      <c r="E47" s="23" t="s">
        <v>13</v>
      </c>
      <c r="F47" s="23" t="s">
        <v>119</v>
      </c>
      <c r="G47" s="23"/>
      <c r="H47" s="23" t="s">
        <v>15</v>
      </c>
      <c r="I47" s="23" t="s">
        <v>271</v>
      </c>
      <c r="J47" s="23" t="s">
        <v>272</v>
      </c>
      <c r="K47" s="23" t="s">
        <v>273</v>
      </c>
    </row>
    <row r="48" spans="1:11" ht="15">
      <c r="A48" s="22">
        <v>74</v>
      </c>
      <c r="B48" s="23" t="s">
        <v>274</v>
      </c>
      <c r="C48" s="23" t="s">
        <v>275</v>
      </c>
      <c r="D48" s="23" t="s">
        <v>176</v>
      </c>
      <c r="E48" s="23" t="s">
        <v>13</v>
      </c>
      <c r="F48" s="23" t="s">
        <v>276</v>
      </c>
      <c r="G48" s="23" t="s">
        <v>36</v>
      </c>
      <c r="H48" s="23" t="s">
        <v>138</v>
      </c>
      <c r="I48" s="23" t="s">
        <v>277</v>
      </c>
      <c r="J48" s="23"/>
      <c r="K48" s="23" t="s">
        <v>278</v>
      </c>
    </row>
    <row r="49" spans="1:11" ht="15">
      <c r="A49" s="22">
        <v>165</v>
      </c>
      <c r="B49" s="23" t="s">
        <v>279</v>
      </c>
      <c r="C49" s="23" t="s">
        <v>280</v>
      </c>
      <c r="D49" s="23" t="s">
        <v>21</v>
      </c>
      <c r="E49" s="23" t="s">
        <v>13</v>
      </c>
      <c r="F49" s="23" t="s">
        <v>22</v>
      </c>
      <c r="G49" s="23"/>
      <c r="H49" s="23" t="s">
        <v>15</v>
      </c>
      <c r="I49" s="23" t="s">
        <v>281</v>
      </c>
      <c r="J49" s="23" t="s">
        <v>282</v>
      </c>
      <c r="K49" s="23" t="s">
        <v>283</v>
      </c>
    </row>
    <row r="50" spans="1:11" ht="15">
      <c r="A50" s="22">
        <v>142</v>
      </c>
      <c r="B50" s="23" t="s">
        <v>284</v>
      </c>
      <c r="C50" s="23" t="s">
        <v>235</v>
      </c>
      <c r="D50" s="23" t="s">
        <v>94</v>
      </c>
      <c r="E50" s="23" t="s">
        <v>13</v>
      </c>
      <c r="F50" s="23" t="s">
        <v>149</v>
      </c>
      <c r="G50" s="23" t="s">
        <v>36</v>
      </c>
      <c r="H50" s="23"/>
      <c r="I50" s="23" t="s">
        <v>285</v>
      </c>
      <c r="J50" s="23" t="s">
        <v>286</v>
      </c>
      <c r="K50" s="23" t="s">
        <v>287</v>
      </c>
    </row>
    <row r="51" spans="1:11" ht="15">
      <c r="A51" s="22">
        <v>118</v>
      </c>
      <c r="B51" s="23" t="s">
        <v>288</v>
      </c>
      <c r="C51" s="23" t="s">
        <v>71</v>
      </c>
      <c r="D51" s="23"/>
      <c r="E51" s="23" t="s">
        <v>13</v>
      </c>
      <c r="F51" s="23" t="s">
        <v>35</v>
      </c>
      <c r="G51" s="23" t="s">
        <v>36</v>
      </c>
      <c r="H51" s="23"/>
      <c r="I51" s="23" t="s">
        <v>289</v>
      </c>
      <c r="J51" s="23" t="s">
        <v>290</v>
      </c>
      <c r="K51" s="23" t="s">
        <v>291</v>
      </c>
    </row>
    <row r="52" spans="1:11" ht="15">
      <c r="A52" s="22">
        <v>44</v>
      </c>
      <c r="B52" s="23" t="s">
        <v>106</v>
      </c>
      <c r="C52" s="23" t="s">
        <v>107</v>
      </c>
      <c r="D52" s="23" t="s">
        <v>131</v>
      </c>
      <c r="E52" s="23" t="s">
        <v>13</v>
      </c>
      <c r="F52" s="23" t="s">
        <v>14</v>
      </c>
      <c r="G52" s="23" t="s">
        <v>36</v>
      </c>
      <c r="H52" s="23" t="s">
        <v>214</v>
      </c>
      <c r="I52" s="23" t="s">
        <v>292</v>
      </c>
      <c r="J52" s="23" t="s">
        <v>293</v>
      </c>
      <c r="K52" s="23" t="s">
        <v>294</v>
      </c>
    </row>
    <row r="53" spans="1:11" ht="15">
      <c r="A53" s="22">
        <v>98</v>
      </c>
      <c r="B53" s="23" t="s">
        <v>295</v>
      </c>
      <c r="C53" s="23" t="s">
        <v>296</v>
      </c>
      <c r="D53" s="23"/>
      <c r="E53" s="23" t="s">
        <v>13</v>
      </c>
      <c r="F53" s="23" t="s">
        <v>297</v>
      </c>
      <c r="G53" s="23" t="s">
        <v>36</v>
      </c>
      <c r="H53" s="23" t="s">
        <v>138</v>
      </c>
      <c r="I53" s="23" t="s">
        <v>298</v>
      </c>
      <c r="J53" s="23" t="s">
        <v>299</v>
      </c>
      <c r="K53" s="23" t="s">
        <v>300</v>
      </c>
    </row>
    <row r="54" spans="1:11" ht="15">
      <c r="A54" s="22">
        <v>1</v>
      </c>
      <c r="B54" s="23" t="s">
        <v>301</v>
      </c>
      <c r="C54" s="23" t="s">
        <v>20</v>
      </c>
      <c r="D54" s="23" t="s">
        <v>250</v>
      </c>
      <c r="E54" s="23" t="s">
        <v>13</v>
      </c>
      <c r="F54" s="23" t="s">
        <v>14</v>
      </c>
      <c r="G54" s="23"/>
      <c r="H54" s="23" t="s">
        <v>15</v>
      </c>
      <c r="I54" s="23" t="s">
        <v>302</v>
      </c>
      <c r="J54" s="23" t="s">
        <v>303</v>
      </c>
      <c r="K54" s="23" t="s">
        <v>304</v>
      </c>
    </row>
    <row r="55" spans="1:11" ht="15">
      <c r="A55" s="22">
        <v>157</v>
      </c>
      <c r="B55" s="23" t="s">
        <v>305</v>
      </c>
      <c r="C55" s="23" t="s">
        <v>275</v>
      </c>
      <c r="D55" s="23"/>
      <c r="E55" s="23" t="s">
        <v>13</v>
      </c>
      <c r="F55" s="23" t="s">
        <v>306</v>
      </c>
      <c r="G55" s="23"/>
      <c r="H55" s="23" t="s">
        <v>15</v>
      </c>
      <c r="I55" s="23" t="s">
        <v>307</v>
      </c>
      <c r="J55" s="23" t="s">
        <v>308</v>
      </c>
      <c r="K55" s="23" t="s">
        <v>309</v>
      </c>
    </row>
    <row r="56" spans="1:11" ht="15">
      <c r="A56" s="22">
        <v>136</v>
      </c>
      <c r="B56" s="23" t="s">
        <v>310</v>
      </c>
      <c r="C56" s="23" t="s">
        <v>311</v>
      </c>
      <c r="D56" s="23"/>
      <c r="E56" s="23" t="s">
        <v>13</v>
      </c>
      <c r="F56" s="23" t="s">
        <v>237</v>
      </c>
      <c r="G56" s="23"/>
      <c r="H56" s="23" t="s">
        <v>15</v>
      </c>
      <c r="I56" s="23" t="s">
        <v>312</v>
      </c>
      <c r="J56" s="23" t="s">
        <v>313</v>
      </c>
      <c r="K56" s="23" t="s">
        <v>314</v>
      </c>
    </row>
    <row r="57" spans="1:11" ht="15">
      <c r="A57" s="22">
        <v>75</v>
      </c>
      <c r="B57" s="23" t="s">
        <v>315</v>
      </c>
      <c r="C57" s="23" t="s">
        <v>124</v>
      </c>
      <c r="D57" s="23"/>
      <c r="E57" s="23" t="s">
        <v>13</v>
      </c>
      <c r="F57" s="23" t="s">
        <v>316</v>
      </c>
      <c r="G57" s="23"/>
      <c r="H57" s="23" t="s">
        <v>15</v>
      </c>
      <c r="I57" s="23" t="s">
        <v>317</v>
      </c>
      <c r="J57" s="23" t="s">
        <v>318</v>
      </c>
      <c r="K57" s="23" t="s">
        <v>319</v>
      </c>
    </row>
    <row r="58" spans="1:11" ht="15">
      <c r="A58" s="22">
        <v>168</v>
      </c>
      <c r="B58" s="23" t="s">
        <v>320</v>
      </c>
      <c r="C58" s="23" t="s">
        <v>11</v>
      </c>
      <c r="D58" s="23" t="s">
        <v>21</v>
      </c>
      <c r="E58" s="23" t="s">
        <v>13</v>
      </c>
      <c r="F58" s="23" t="s">
        <v>102</v>
      </c>
      <c r="G58" s="23"/>
      <c r="H58" s="23" t="s">
        <v>15</v>
      </c>
      <c r="I58" s="23" t="s">
        <v>321</v>
      </c>
      <c r="J58" s="23" t="s">
        <v>322</v>
      </c>
      <c r="K58" s="23" t="s">
        <v>323</v>
      </c>
    </row>
    <row r="59" spans="1:11" ht="15">
      <c r="A59" s="22">
        <v>87</v>
      </c>
      <c r="B59" s="23" t="s">
        <v>59</v>
      </c>
      <c r="C59" s="23" t="s">
        <v>107</v>
      </c>
      <c r="D59" s="23"/>
      <c r="E59" s="23" t="s">
        <v>13</v>
      </c>
      <c r="F59" s="23" t="s">
        <v>49</v>
      </c>
      <c r="G59" s="23"/>
      <c r="H59" s="23" t="s">
        <v>15</v>
      </c>
      <c r="I59" s="23" t="s">
        <v>324</v>
      </c>
      <c r="J59" s="23" t="s">
        <v>325</v>
      </c>
      <c r="K59" s="23" t="s">
        <v>326</v>
      </c>
    </row>
    <row r="60" spans="1:11" ht="15">
      <c r="A60" s="22">
        <v>57</v>
      </c>
      <c r="B60" s="23" t="s">
        <v>327</v>
      </c>
      <c r="C60" s="23" t="s">
        <v>328</v>
      </c>
      <c r="D60" s="23" t="s">
        <v>118</v>
      </c>
      <c r="E60" s="23" t="s">
        <v>13</v>
      </c>
      <c r="F60" s="23"/>
      <c r="G60" s="23"/>
      <c r="H60" s="23" t="s">
        <v>50</v>
      </c>
      <c r="I60" s="23" t="s">
        <v>330</v>
      </c>
      <c r="J60" s="23" t="s">
        <v>331</v>
      </c>
      <c r="K60" s="23" t="s">
        <v>332</v>
      </c>
    </row>
    <row r="61" spans="1:11" ht="15">
      <c r="A61" s="22">
        <v>228</v>
      </c>
      <c r="B61" s="23" t="s">
        <v>333</v>
      </c>
      <c r="C61" s="23" t="s">
        <v>334</v>
      </c>
      <c r="D61" s="23"/>
      <c r="E61" s="23" t="s">
        <v>95</v>
      </c>
      <c r="F61" s="23" t="s">
        <v>154</v>
      </c>
      <c r="G61" s="23"/>
      <c r="H61" s="23" t="s">
        <v>15</v>
      </c>
      <c r="I61" s="23" t="s">
        <v>335</v>
      </c>
      <c r="J61" s="23" t="s">
        <v>336</v>
      </c>
      <c r="K61" s="23" t="s">
        <v>337</v>
      </c>
    </row>
    <row r="62" spans="1:11" ht="15">
      <c r="A62" s="22">
        <v>85</v>
      </c>
      <c r="B62" s="23" t="s">
        <v>338</v>
      </c>
      <c r="C62" s="23" t="s">
        <v>124</v>
      </c>
      <c r="D62" s="23" t="s">
        <v>34</v>
      </c>
      <c r="E62" s="23" t="s">
        <v>13</v>
      </c>
      <c r="F62" s="23" t="s">
        <v>171</v>
      </c>
      <c r="G62" s="23" t="s">
        <v>36</v>
      </c>
      <c r="H62" s="23" t="s">
        <v>61</v>
      </c>
      <c r="I62" s="23" t="s">
        <v>339</v>
      </c>
      <c r="J62" s="23" t="s">
        <v>340</v>
      </c>
      <c r="K62" s="23" t="s">
        <v>341</v>
      </c>
    </row>
    <row r="63" spans="1:11" ht="15">
      <c r="A63" s="22">
        <v>302</v>
      </c>
      <c r="B63" s="23" t="s">
        <v>342</v>
      </c>
      <c r="C63" s="23" t="s">
        <v>343</v>
      </c>
      <c r="D63" s="23" t="s">
        <v>118</v>
      </c>
      <c r="E63" s="23" t="s">
        <v>95</v>
      </c>
      <c r="F63" s="23" t="s">
        <v>171</v>
      </c>
      <c r="G63" s="23"/>
      <c r="H63" s="23" t="s">
        <v>15</v>
      </c>
      <c r="I63" s="23" t="s">
        <v>344</v>
      </c>
      <c r="J63" s="23" t="s">
        <v>345</v>
      </c>
      <c r="K63" s="23" t="s">
        <v>346</v>
      </c>
    </row>
    <row r="64" spans="1:11" ht="15">
      <c r="A64" s="22">
        <v>141</v>
      </c>
      <c r="B64" s="23" t="s">
        <v>347</v>
      </c>
      <c r="C64" s="23" t="s">
        <v>71</v>
      </c>
      <c r="D64" s="23" t="s">
        <v>131</v>
      </c>
      <c r="E64" s="23" t="s">
        <v>13</v>
      </c>
      <c r="F64" s="23" t="s">
        <v>348</v>
      </c>
      <c r="G64" s="23" t="s">
        <v>36</v>
      </c>
      <c r="H64" s="23" t="s">
        <v>138</v>
      </c>
      <c r="I64" s="23" t="s">
        <v>349</v>
      </c>
      <c r="J64" s="23" t="s">
        <v>350</v>
      </c>
      <c r="K64" s="23" t="s">
        <v>351</v>
      </c>
    </row>
    <row r="65" spans="1:11" ht="15">
      <c r="A65" s="22">
        <v>127</v>
      </c>
      <c r="B65" s="23" t="s">
        <v>352</v>
      </c>
      <c r="C65" s="23" t="s">
        <v>159</v>
      </c>
      <c r="D65" s="23" t="s">
        <v>48</v>
      </c>
      <c r="E65" s="23" t="s">
        <v>13</v>
      </c>
      <c r="F65" s="23" t="s">
        <v>297</v>
      </c>
      <c r="G65" s="23" t="s">
        <v>36</v>
      </c>
      <c r="H65" s="23"/>
      <c r="I65" s="23" t="s">
        <v>353</v>
      </c>
      <c r="J65" s="23" t="s">
        <v>354</v>
      </c>
      <c r="K65" s="23" t="s">
        <v>355</v>
      </c>
    </row>
    <row r="66" spans="1:11" ht="15">
      <c r="A66" s="22">
        <v>221</v>
      </c>
      <c r="B66" s="23" t="s">
        <v>356</v>
      </c>
      <c r="C66" s="23" t="s">
        <v>357</v>
      </c>
      <c r="D66" s="23" t="s">
        <v>176</v>
      </c>
      <c r="E66" s="23" t="s">
        <v>95</v>
      </c>
      <c r="F66" s="23" t="s">
        <v>192</v>
      </c>
      <c r="G66" s="23" t="s">
        <v>213</v>
      </c>
      <c r="H66" s="23" t="s">
        <v>132</v>
      </c>
      <c r="I66" s="23" t="s">
        <v>358</v>
      </c>
      <c r="J66" s="23" t="s">
        <v>359</v>
      </c>
      <c r="K66" s="23" t="s">
        <v>360</v>
      </c>
    </row>
    <row r="67" spans="1:11" ht="15">
      <c r="A67" s="22">
        <v>179</v>
      </c>
      <c r="B67" s="23" t="s">
        <v>361</v>
      </c>
      <c r="C67" s="23" t="s">
        <v>130</v>
      </c>
      <c r="D67" s="23"/>
      <c r="E67" s="23" t="s">
        <v>13</v>
      </c>
      <c r="F67" s="23" t="s">
        <v>60</v>
      </c>
      <c r="G67" s="23"/>
      <c r="H67" s="23" t="s">
        <v>15</v>
      </c>
      <c r="I67" s="23" t="s">
        <v>362</v>
      </c>
      <c r="J67" s="23" t="s">
        <v>363</v>
      </c>
      <c r="K67" s="23" t="s">
        <v>364</v>
      </c>
    </row>
    <row r="68" spans="1:11" ht="15">
      <c r="A68" s="22">
        <v>330</v>
      </c>
      <c r="B68" s="23" t="s">
        <v>365</v>
      </c>
      <c r="C68" s="23" t="s">
        <v>93</v>
      </c>
      <c r="D68" s="23"/>
      <c r="E68" s="23" t="s">
        <v>95</v>
      </c>
      <c r="F68" s="23" t="s">
        <v>14</v>
      </c>
      <c r="G68" s="23"/>
      <c r="H68" s="23" t="s">
        <v>15</v>
      </c>
      <c r="I68" s="23" t="s">
        <v>366</v>
      </c>
      <c r="J68" s="23" t="s">
        <v>367</v>
      </c>
      <c r="K68" s="23" t="s">
        <v>368</v>
      </c>
    </row>
    <row r="69" spans="1:11" ht="15">
      <c r="A69" s="22">
        <v>24</v>
      </c>
      <c r="B69" s="23" t="s">
        <v>369</v>
      </c>
      <c r="C69" s="23" t="s">
        <v>148</v>
      </c>
      <c r="D69" s="23" t="s">
        <v>94</v>
      </c>
      <c r="E69" s="23" t="s">
        <v>13</v>
      </c>
      <c r="F69" s="23" t="s">
        <v>370</v>
      </c>
      <c r="G69" s="23"/>
      <c r="H69" s="23" t="s">
        <v>15</v>
      </c>
      <c r="I69" s="23" t="s">
        <v>371</v>
      </c>
      <c r="J69" s="23" t="s">
        <v>372</v>
      </c>
      <c r="K69" s="23" t="s">
        <v>373</v>
      </c>
    </row>
    <row r="70" spans="1:11" ht="15">
      <c r="A70" s="22">
        <v>25</v>
      </c>
      <c r="B70" s="23" t="s">
        <v>374</v>
      </c>
      <c r="C70" s="23" t="s">
        <v>235</v>
      </c>
      <c r="D70" s="23"/>
      <c r="E70" s="23" t="s">
        <v>13</v>
      </c>
      <c r="F70" s="23" t="s">
        <v>316</v>
      </c>
      <c r="G70" s="23"/>
      <c r="H70" s="23" t="s">
        <v>15</v>
      </c>
      <c r="I70" s="23" t="s">
        <v>375</v>
      </c>
      <c r="J70" s="23" t="s">
        <v>376</v>
      </c>
      <c r="K70" s="23" t="s">
        <v>377</v>
      </c>
    </row>
    <row r="71" spans="1:11" ht="15">
      <c r="A71" s="22">
        <v>54</v>
      </c>
      <c r="B71" s="23" t="s">
        <v>378</v>
      </c>
      <c r="C71" s="23" t="s">
        <v>235</v>
      </c>
      <c r="D71" s="23" t="s">
        <v>379</v>
      </c>
      <c r="E71" s="23" t="s">
        <v>13</v>
      </c>
      <c r="F71" s="23" t="s">
        <v>49</v>
      </c>
      <c r="G71" s="23"/>
      <c r="H71" s="23" t="s">
        <v>380</v>
      </c>
      <c r="I71" s="23" t="s">
        <v>381</v>
      </c>
      <c r="J71" s="23" t="s">
        <v>382</v>
      </c>
      <c r="K71" s="23" t="s">
        <v>383</v>
      </c>
    </row>
    <row r="72" spans="1:11" ht="15">
      <c r="A72" s="22">
        <v>101</v>
      </c>
      <c r="B72" s="23" t="s">
        <v>384</v>
      </c>
      <c r="C72" s="23" t="s">
        <v>235</v>
      </c>
      <c r="D72" s="23" t="s">
        <v>131</v>
      </c>
      <c r="E72" s="23" t="s">
        <v>13</v>
      </c>
      <c r="F72" s="23" t="s">
        <v>237</v>
      </c>
      <c r="G72" s="23" t="s">
        <v>36</v>
      </c>
      <c r="H72" s="23" t="s">
        <v>132</v>
      </c>
      <c r="I72" s="23" t="s">
        <v>385</v>
      </c>
      <c r="J72" s="23" t="s">
        <v>386</v>
      </c>
      <c r="K72" s="23" t="s">
        <v>387</v>
      </c>
    </row>
    <row r="73" spans="1:11" ht="15">
      <c r="A73" s="22">
        <v>40</v>
      </c>
      <c r="B73" s="23" t="s">
        <v>388</v>
      </c>
      <c r="C73" s="23" t="s">
        <v>389</v>
      </c>
      <c r="D73" s="23" t="s">
        <v>250</v>
      </c>
      <c r="E73" s="23" t="s">
        <v>13</v>
      </c>
      <c r="F73" s="23" t="s">
        <v>182</v>
      </c>
      <c r="G73" s="23"/>
      <c r="H73" s="23" t="s">
        <v>15</v>
      </c>
      <c r="I73" s="23" t="s">
        <v>390</v>
      </c>
      <c r="J73" s="23" t="s">
        <v>391</v>
      </c>
      <c r="K73" s="23" t="s">
        <v>387</v>
      </c>
    </row>
    <row r="74" spans="1:11" ht="15">
      <c r="A74" s="22">
        <v>186</v>
      </c>
      <c r="B74" s="23" t="s">
        <v>392</v>
      </c>
      <c r="C74" s="23" t="s">
        <v>159</v>
      </c>
      <c r="D74" s="23" t="s">
        <v>94</v>
      </c>
      <c r="E74" s="23" t="s">
        <v>13</v>
      </c>
      <c r="F74" s="23" t="s">
        <v>261</v>
      </c>
      <c r="G74" s="23"/>
      <c r="H74" s="23" t="s">
        <v>15</v>
      </c>
      <c r="I74" s="23" t="s">
        <v>393</v>
      </c>
      <c r="J74" s="23" t="s">
        <v>394</v>
      </c>
      <c r="K74" s="23" t="s">
        <v>395</v>
      </c>
    </row>
    <row r="75" spans="1:11" ht="15">
      <c r="A75" s="22">
        <v>130</v>
      </c>
      <c r="B75" s="23" t="s">
        <v>396</v>
      </c>
      <c r="C75" s="23" t="s">
        <v>71</v>
      </c>
      <c r="D75" s="23" t="s">
        <v>94</v>
      </c>
      <c r="E75" s="23" t="s">
        <v>13</v>
      </c>
      <c r="F75" s="23" t="s">
        <v>397</v>
      </c>
      <c r="G75" s="23"/>
      <c r="H75" s="23" t="s">
        <v>15</v>
      </c>
      <c r="I75" s="23" t="s">
        <v>398</v>
      </c>
      <c r="J75" s="23" t="s">
        <v>399</v>
      </c>
      <c r="K75" s="23" t="s">
        <v>400</v>
      </c>
    </row>
    <row r="76" spans="1:11" ht="15">
      <c r="A76" s="22">
        <v>128</v>
      </c>
      <c r="B76" s="23" t="s">
        <v>401</v>
      </c>
      <c r="C76" s="23" t="s">
        <v>20</v>
      </c>
      <c r="D76" s="23" t="s">
        <v>250</v>
      </c>
      <c r="E76" s="23" t="s">
        <v>13</v>
      </c>
      <c r="F76" s="23" t="s">
        <v>149</v>
      </c>
      <c r="G76" s="23"/>
      <c r="H76" s="23" t="s">
        <v>15</v>
      </c>
      <c r="I76" s="23" t="s">
        <v>402</v>
      </c>
      <c r="J76" s="23" t="s">
        <v>403</v>
      </c>
      <c r="K76" s="23" t="s">
        <v>404</v>
      </c>
    </row>
    <row r="77" spans="1:11" ht="15">
      <c r="A77" s="22">
        <v>106</v>
      </c>
      <c r="B77" s="23" t="s">
        <v>405</v>
      </c>
      <c r="C77" s="23" t="s">
        <v>124</v>
      </c>
      <c r="D77" s="23" t="s">
        <v>94</v>
      </c>
      <c r="E77" s="23" t="s">
        <v>13</v>
      </c>
      <c r="F77" s="23" t="s">
        <v>14</v>
      </c>
      <c r="G77" s="23"/>
      <c r="H77" s="23" t="s">
        <v>15</v>
      </c>
      <c r="I77" s="23" t="s">
        <v>406</v>
      </c>
      <c r="J77" s="23" t="s">
        <v>407</v>
      </c>
      <c r="K77" s="23" t="s">
        <v>408</v>
      </c>
    </row>
    <row r="78" spans="1:11" ht="15">
      <c r="A78" s="22">
        <v>116</v>
      </c>
      <c r="B78" s="23" t="s">
        <v>409</v>
      </c>
      <c r="C78" s="23" t="s">
        <v>87</v>
      </c>
      <c r="D78" s="23" t="s">
        <v>176</v>
      </c>
      <c r="E78" s="23" t="s">
        <v>13</v>
      </c>
      <c r="F78" s="23" t="s">
        <v>35</v>
      </c>
      <c r="G78" s="23" t="s">
        <v>36</v>
      </c>
      <c r="H78" s="23" t="s">
        <v>138</v>
      </c>
      <c r="I78" s="23" t="s">
        <v>410</v>
      </c>
      <c r="J78" s="23" t="s">
        <v>411</v>
      </c>
      <c r="K78" s="23" t="s">
        <v>412</v>
      </c>
    </row>
    <row r="79" spans="1:11" ht="15">
      <c r="A79" s="22">
        <v>56</v>
      </c>
      <c r="B79" s="23" t="s">
        <v>413</v>
      </c>
      <c r="C79" s="23" t="s">
        <v>87</v>
      </c>
      <c r="D79" s="23"/>
      <c r="E79" s="23" t="s">
        <v>13</v>
      </c>
      <c r="F79" s="23" t="s">
        <v>348</v>
      </c>
      <c r="G79" s="23"/>
      <c r="H79" s="23" t="s">
        <v>380</v>
      </c>
      <c r="I79" s="23" t="s">
        <v>414</v>
      </c>
      <c r="J79" s="23" t="s">
        <v>415</v>
      </c>
      <c r="K79" s="23" t="s">
        <v>416</v>
      </c>
    </row>
    <row r="80" spans="1:11" ht="15">
      <c r="A80" s="22">
        <v>349</v>
      </c>
      <c r="B80" s="23" t="s">
        <v>417</v>
      </c>
      <c r="C80" s="23" t="s">
        <v>418</v>
      </c>
      <c r="D80" s="23"/>
      <c r="E80" s="23" t="s">
        <v>13</v>
      </c>
      <c r="F80" s="23" t="s">
        <v>370</v>
      </c>
      <c r="G80" s="23"/>
      <c r="H80" s="23" t="s">
        <v>15</v>
      </c>
      <c r="I80" s="23" t="s">
        <v>419</v>
      </c>
      <c r="J80" s="23" t="s">
        <v>420</v>
      </c>
      <c r="K80" s="23" t="s">
        <v>421</v>
      </c>
    </row>
    <row r="81" spans="1:11" ht="15">
      <c r="A81" s="22">
        <v>185</v>
      </c>
      <c r="B81" s="23" t="s">
        <v>422</v>
      </c>
      <c r="C81" s="23" t="s">
        <v>124</v>
      </c>
      <c r="D81" s="23"/>
      <c r="E81" s="23" t="s">
        <v>13</v>
      </c>
      <c r="F81" s="23" t="s">
        <v>423</v>
      </c>
      <c r="G81" s="23"/>
      <c r="H81" s="23" t="s">
        <v>15</v>
      </c>
      <c r="I81" s="23" t="s">
        <v>424</v>
      </c>
      <c r="J81" s="23" t="s">
        <v>425</v>
      </c>
      <c r="K81" s="23" t="s">
        <v>426</v>
      </c>
    </row>
    <row r="82" spans="1:11" ht="15">
      <c r="A82" s="22">
        <v>137</v>
      </c>
      <c r="B82" s="23" t="s">
        <v>427</v>
      </c>
      <c r="C82" s="23" t="s">
        <v>235</v>
      </c>
      <c r="D82" s="23"/>
      <c r="E82" s="23" t="s">
        <v>13</v>
      </c>
      <c r="F82" s="23" t="s">
        <v>171</v>
      </c>
      <c r="G82" s="23"/>
      <c r="H82" s="23" t="s">
        <v>15</v>
      </c>
      <c r="I82" s="23" t="s">
        <v>428</v>
      </c>
      <c r="J82" s="23" t="s">
        <v>429</v>
      </c>
      <c r="K82" s="23" t="s">
        <v>430</v>
      </c>
    </row>
    <row r="83" spans="1:11" ht="15">
      <c r="A83" s="22">
        <v>183</v>
      </c>
      <c r="B83" s="23" t="s">
        <v>431</v>
      </c>
      <c r="C83" s="23" t="s">
        <v>124</v>
      </c>
      <c r="D83" s="23" t="s">
        <v>21</v>
      </c>
      <c r="E83" s="23" t="s">
        <v>13</v>
      </c>
      <c r="F83" s="23" t="s">
        <v>22</v>
      </c>
      <c r="G83" s="23"/>
      <c r="H83" s="23" t="s">
        <v>50</v>
      </c>
      <c r="I83" s="23" t="s">
        <v>432</v>
      </c>
      <c r="J83" s="23" t="s">
        <v>433</v>
      </c>
      <c r="K83" s="23" t="s">
        <v>434</v>
      </c>
    </row>
    <row r="84" spans="1:11" ht="15">
      <c r="A84" s="22">
        <v>316</v>
      </c>
      <c r="B84" s="23" t="s">
        <v>435</v>
      </c>
      <c r="C84" s="23" t="s">
        <v>436</v>
      </c>
      <c r="D84" s="23"/>
      <c r="E84" s="23" t="s">
        <v>95</v>
      </c>
      <c r="F84" s="23" t="s">
        <v>60</v>
      </c>
      <c r="G84" s="23"/>
      <c r="H84" s="23" t="s">
        <v>15</v>
      </c>
      <c r="I84" s="23" t="s">
        <v>437</v>
      </c>
      <c r="J84" s="23" t="s">
        <v>438</v>
      </c>
      <c r="K84" s="23" t="s">
        <v>439</v>
      </c>
    </row>
    <row r="85" spans="1:11" ht="15">
      <c r="A85" s="22">
        <v>180</v>
      </c>
      <c r="B85" s="23" t="s">
        <v>440</v>
      </c>
      <c r="C85" s="23" t="s">
        <v>11</v>
      </c>
      <c r="D85" s="23"/>
      <c r="E85" s="23" t="s">
        <v>13</v>
      </c>
      <c r="F85" s="23" t="s">
        <v>119</v>
      </c>
      <c r="G85" s="23"/>
      <c r="H85" s="23" t="s">
        <v>15</v>
      </c>
      <c r="I85" s="23" t="s">
        <v>441</v>
      </c>
      <c r="J85" s="23" t="s">
        <v>442</v>
      </c>
      <c r="K85" s="23" t="s">
        <v>443</v>
      </c>
    </row>
    <row r="86" spans="1:11" ht="15">
      <c r="A86" s="22">
        <v>325</v>
      </c>
      <c r="B86" s="23" t="s">
        <v>444</v>
      </c>
      <c r="C86" s="23" t="s">
        <v>191</v>
      </c>
      <c r="D86" s="23" t="s">
        <v>250</v>
      </c>
      <c r="E86" s="23" t="s">
        <v>95</v>
      </c>
      <c r="F86" s="23" t="s">
        <v>49</v>
      </c>
      <c r="G86" s="23"/>
      <c r="H86" s="23" t="s">
        <v>15</v>
      </c>
      <c r="I86" s="23" t="s">
        <v>445</v>
      </c>
      <c r="J86" s="23" t="s">
        <v>446</v>
      </c>
      <c r="K86" s="23" t="s">
        <v>447</v>
      </c>
    </row>
    <row r="87" spans="1:11" ht="15">
      <c r="A87" s="22">
        <v>46</v>
      </c>
      <c r="B87" s="23" t="s">
        <v>448</v>
      </c>
      <c r="C87" s="23" t="s">
        <v>20</v>
      </c>
      <c r="D87" s="23"/>
      <c r="E87" s="23" t="s">
        <v>13</v>
      </c>
      <c r="F87" s="23" t="s">
        <v>149</v>
      </c>
      <c r="G87" s="23"/>
      <c r="H87" s="23" t="s">
        <v>15</v>
      </c>
      <c r="I87" s="23" t="s">
        <v>449</v>
      </c>
      <c r="J87" s="23" t="s">
        <v>450</v>
      </c>
      <c r="K87" s="23" t="s">
        <v>451</v>
      </c>
    </row>
    <row r="88" spans="1:11" ht="15">
      <c r="A88" s="22">
        <v>117</v>
      </c>
      <c r="B88" s="23" t="s">
        <v>452</v>
      </c>
      <c r="C88" s="23" t="s">
        <v>33</v>
      </c>
      <c r="D88" s="23"/>
      <c r="E88" s="23" t="s">
        <v>13</v>
      </c>
      <c r="F88" s="23" t="s">
        <v>119</v>
      </c>
      <c r="G88" s="23"/>
      <c r="H88" s="23" t="s">
        <v>15</v>
      </c>
      <c r="I88" s="23" t="s">
        <v>453</v>
      </c>
      <c r="J88" s="23" t="s">
        <v>454</v>
      </c>
      <c r="K88" s="23" t="s">
        <v>455</v>
      </c>
    </row>
    <row r="89" spans="1:11" ht="15">
      <c r="A89" s="22">
        <v>81</v>
      </c>
      <c r="B89" s="23" t="s">
        <v>456</v>
      </c>
      <c r="C89" s="23" t="s">
        <v>457</v>
      </c>
      <c r="D89" s="23"/>
      <c r="E89" s="23" t="s">
        <v>13</v>
      </c>
      <c r="F89" s="23" t="s">
        <v>149</v>
      </c>
      <c r="G89" s="23"/>
      <c r="H89" s="23" t="s">
        <v>15</v>
      </c>
      <c r="I89" s="23" t="s">
        <v>458</v>
      </c>
      <c r="J89" s="23" t="s">
        <v>459</v>
      </c>
      <c r="K89" s="23" t="s">
        <v>460</v>
      </c>
    </row>
    <row r="90" spans="1:11" ht="15">
      <c r="A90" s="22">
        <v>90</v>
      </c>
      <c r="B90" s="23" t="s">
        <v>461</v>
      </c>
      <c r="C90" s="23" t="s">
        <v>462</v>
      </c>
      <c r="D90" s="23"/>
      <c r="E90" s="23" t="s">
        <v>13</v>
      </c>
      <c r="F90" s="23" t="s">
        <v>154</v>
      </c>
      <c r="G90" s="23"/>
      <c r="H90" s="23" t="s">
        <v>15</v>
      </c>
      <c r="I90" s="23" t="s">
        <v>463</v>
      </c>
      <c r="J90" s="23" t="s">
        <v>464</v>
      </c>
      <c r="K90" s="23" t="s">
        <v>465</v>
      </c>
    </row>
    <row r="91" spans="1:11" ht="15">
      <c r="A91" s="22">
        <v>385</v>
      </c>
      <c r="B91" s="23" t="s">
        <v>466</v>
      </c>
      <c r="C91" s="23" t="s">
        <v>100</v>
      </c>
      <c r="D91" s="23"/>
      <c r="E91" s="23" t="s">
        <v>95</v>
      </c>
      <c r="F91" s="23" t="s">
        <v>397</v>
      </c>
      <c r="G91" s="23"/>
      <c r="H91" s="23" t="s">
        <v>15</v>
      </c>
      <c r="I91" s="23" t="s">
        <v>467</v>
      </c>
      <c r="J91" s="23" t="s">
        <v>468</v>
      </c>
      <c r="K91" s="23" t="s">
        <v>469</v>
      </c>
    </row>
    <row r="92" spans="1:11" ht="15">
      <c r="A92" s="22">
        <v>59</v>
      </c>
      <c r="B92" s="23" t="s">
        <v>470</v>
      </c>
      <c r="C92" s="23" t="s">
        <v>66</v>
      </c>
      <c r="D92" s="23"/>
      <c r="E92" s="23" t="s">
        <v>13</v>
      </c>
      <c r="F92" s="23" t="s">
        <v>171</v>
      </c>
      <c r="G92" s="23"/>
      <c r="H92" s="23" t="s">
        <v>15</v>
      </c>
      <c r="I92" s="23" t="s">
        <v>471</v>
      </c>
      <c r="J92" s="23" t="s">
        <v>472</v>
      </c>
      <c r="K92" s="23" t="s">
        <v>469</v>
      </c>
    </row>
    <row r="93" spans="1:11" ht="15">
      <c r="A93" s="22">
        <v>329</v>
      </c>
      <c r="B93" s="23" t="s">
        <v>473</v>
      </c>
      <c r="C93" s="23" t="s">
        <v>334</v>
      </c>
      <c r="D93" s="23"/>
      <c r="E93" s="23" t="s">
        <v>95</v>
      </c>
      <c r="F93" s="23" t="s">
        <v>237</v>
      </c>
      <c r="G93" s="23"/>
      <c r="H93" s="23" t="s">
        <v>15</v>
      </c>
      <c r="I93" s="23" t="s">
        <v>474</v>
      </c>
      <c r="J93" s="23" t="s">
        <v>475</v>
      </c>
      <c r="K93" s="23" t="s">
        <v>476</v>
      </c>
    </row>
    <row r="94" spans="1:11" ht="15">
      <c r="A94" s="22">
        <v>191</v>
      </c>
      <c r="B94" s="23" t="s">
        <v>477</v>
      </c>
      <c r="C94" s="23" t="s">
        <v>159</v>
      </c>
      <c r="D94" s="23" t="s">
        <v>230</v>
      </c>
      <c r="E94" s="23" t="s">
        <v>13</v>
      </c>
      <c r="F94" s="23" t="s">
        <v>182</v>
      </c>
      <c r="G94" s="23"/>
      <c r="H94" s="23" t="s">
        <v>15</v>
      </c>
      <c r="I94" s="23" t="s">
        <v>478</v>
      </c>
      <c r="J94" s="23" t="s">
        <v>479</v>
      </c>
      <c r="K94" s="23" t="s">
        <v>480</v>
      </c>
    </row>
    <row r="95" spans="1:11" ht="15">
      <c r="A95" s="22">
        <v>360</v>
      </c>
      <c r="B95" s="23" t="s">
        <v>481</v>
      </c>
      <c r="C95" s="23" t="s">
        <v>191</v>
      </c>
      <c r="D95" s="23" t="s">
        <v>131</v>
      </c>
      <c r="E95" s="23" t="s">
        <v>95</v>
      </c>
      <c r="F95" s="23" t="s">
        <v>348</v>
      </c>
      <c r="G95" s="23" t="s">
        <v>213</v>
      </c>
      <c r="H95" s="23" t="s">
        <v>138</v>
      </c>
      <c r="I95" s="23" t="s">
        <v>482</v>
      </c>
      <c r="J95" s="23" t="s">
        <v>483</v>
      </c>
      <c r="K95" s="23" t="s">
        <v>484</v>
      </c>
    </row>
    <row r="96" spans="1:11" ht="15">
      <c r="A96" s="22">
        <v>181</v>
      </c>
      <c r="B96" s="23" t="s">
        <v>485</v>
      </c>
      <c r="C96" s="23" t="s">
        <v>159</v>
      </c>
      <c r="D96" s="23" t="s">
        <v>379</v>
      </c>
      <c r="E96" s="23" t="s">
        <v>13</v>
      </c>
      <c r="F96" s="23" t="s">
        <v>49</v>
      </c>
      <c r="G96" s="23"/>
      <c r="H96" s="23" t="s">
        <v>50</v>
      </c>
      <c r="I96" s="23" t="s">
        <v>486</v>
      </c>
      <c r="J96" s="23" t="s">
        <v>487</v>
      </c>
      <c r="K96" s="23" t="s">
        <v>488</v>
      </c>
    </row>
    <row r="97" spans="1:11" ht="15">
      <c r="A97" s="22">
        <v>109</v>
      </c>
      <c r="B97" s="23" t="s">
        <v>489</v>
      </c>
      <c r="C97" s="23" t="s">
        <v>33</v>
      </c>
      <c r="D97" s="23" t="s">
        <v>34</v>
      </c>
      <c r="E97" s="23" t="s">
        <v>13</v>
      </c>
      <c r="F97" s="23" t="s">
        <v>171</v>
      </c>
      <c r="G97" s="23"/>
      <c r="H97" s="23" t="s">
        <v>15</v>
      </c>
      <c r="I97" s="23" t="s">
        <v>490</v>
      </c>
      <c r="J97" s="23" t="s">
        <v>491</v>
      </c>
      <c r="K97" s="23" t="s">
        <v>492</v>
      </c>
    </row>
    <row r="98" spans="1:11" ht="15">
      <c r="A98" s="22">
        <v>379</v>
      </c>
      <c r="B98" s="23" t="s">
        <v>493</v>
      </c>
      <c r="C98" s="23" t="s">
        <v>100</v>
      </c>
      <c r="D98" s="23"/>
      <c r="E98" s="23" t="s">
        <v>95</v>
      </c>
      <c r="F98" s="23" t="s">
        <v>494</v>
      </c>
      <c r="G98" s="23"/>
      <c r="H98" s="23" t="s">
        <v>15</v>
      </c>
      <c r="I98" s="23" t="s">
        <v>495</v>
      </c>
      <c r="J98" s="23" t="s">
        <v>496</v>
      </c>
      <c r="K98" s="23" t="s">
        <v>497</v>
      </c>
    </row>
    <row r="99" spans="1:11" ht="15">
      <c r="A99" s="22">
        <v>152</v>
      </c>
      <c r="B99" s="23" t="s">
        <v>498</v>
      </c>
      <c r="C99" s="23" t="s">
        <v>159</v>
      </c>
      <c r="D99" s="23" t="s">
        <v>34</v>
      </c>
      <c r="E99" s="23" t="s">
        <v>13</v>
      </c>
      <c r="F99" s="23" t="s">
        <v>137</v>
      </c>
      <c r="G99" s="23"/>
      <c r="H99" s="23" t="s">
        <v>15</v>
      </c>
      <c r="I99" s="23" t="s">
        <v>499</v>
      </c>
      <c r="J99" s="23" t="s">
        <v>500</v>
      </c>
      <c r="K99" s="23" t="s">
        <v>501</v>
      </c>
    </row>
    <row r="100" spans="1:11" ht="15">
      <c r="A100" s="22">
        <v>182</v>
      </c>
      <c r="B100" s="23" t="s">
        <v>502</v>
      </c>
      <c r="C100" s="23" t="s">
        <v>124</v>
      </c>
      <c r="D100" s="23"/>
      <c r="E100" s="23" t="s">
        <v>13</v>
      </c>
      <c r="F100" s="23" t="s">
        <v>494</v>
      </c>
      <c r="G100" s="23"/>
      <c r="H100" s="23" t="s">
        <v>15</v>
      </c>
      <c r="I100" s="23" t="s">
        <v>503</v>
      </c>
      <c r="J100" s="23" t="s">
        <v>504</v>
      </c>
      <c r="K100" s="23" t="s">
        <v>505</v>
      </c>
    </row>
    <row r="101" spans="1:11" ht="15">
      <c r="A101" s="22">
        <v>91</v>
      </c>
      <c r="B101" s="23" t="s">
        <v>506</v>
      </c>
      <c r="C101" s="23" t="s">
        <v>507</v>
      </c>
      <c r="D101" s="23"/>
      <c r="E101" s="23" t="s">
        <v>13</v>
      </c>
      <c r="F101" s="23" t="s">
        <v>119</v>
      </c>
      <c r="G101" s="23" t="s">
        <v>36</v>
      </c>
      <c r="H101" s="23"/>
      <c r="I101" s="23" t="s">
        <v>508</v>
      </c>
      <c r="J101" s="23" t="s">
        <v>509</v>
      </c>
      <c r="K101" s="23" t="s">
        <v>510</v>
      </c>
    </row>
    <row r="102" spans="1:11" ht="15">
      <c r="A102" s="22">
        <v>86</v>
      </c>
      <c r="B102" s="23" t="s">
        <v>511</v>
      </c>
      <c r="C102" s="23" t="s">
        <v>117</v>
      </c>
      <c r="D102" s="23" t="s">
        <v>230</v>
      </c>
      <c r="E102" s="23" t="s">
        <v>13</v>
      </c>
      <c r="F102" s="23" t="s">
        <v>49</v>
      </c>
      <c r="G102" s="23"/>
      <c r="H102" s="23" t="s">
        <v>15</v>
      </c>
      <c r="I102" s="23" t="s">
        <v>512</v>
      </c>
      <c r="J102" s="23" t="s">
        <v>513</v>
      </c>
      <c r="K102" s="23" t="s">
        <v>514</v>
      </c>
    </row>
    <row r="103" spans="1:11" ht="15">
      <c r="A103" s="22">
        <v>103</v>
      </c>
      <c r="B103" s="23" t="s">
        <v>515</v>
      </c>
      <c r="C103" s="23" t="s">
        <v>235</v>
      </c>
      <c r="D103" s="23" t="s">
        <v>34</v>
      </c>
      <c r="E103" s="23" t="s">
        <v>13</v>
      </c>
      <c r="F103" s="23" t="s">
        <v>137</v>
      </c>
      <c r="G103" s="23"/>
      <c r="H103" s="23" t="s">
        <v>380</v>
      </c>
      <c r="I103" s="23" t="s">
        <v>516</v>
      </c>
      <c r="J103" s="23" t="s">
        <v>517</v>
      </c>
      <c r="K103" s="23" t="s">
        <v>518</v>
      </c>
    </row>
    <row r="104" spans="1:11" ht="15">
      <c r="A104" s="22">
        <v>66</v>
      </c>
      <c r="B104" s="23" t="s">
        <v>519</v>
      </c>
      <c r="C104" s="23" t="s">
        <v>520</v>
      </c>
      <c r="D104" s="23" t="s">
        <v>166</v>
      </c>
      <c r="E104" s="23" t="s">
        <v>13</v>
      </c>
      <c r="F104" s="23" t="s">
        <v>370</v>
      </c>
      <c r="G104" s="23" t="s">
        <v>36</v>
      </c>
      <c r="H104" s="23" t="s">
        <v>132</v>
      </c>
      <c r="I104" s="23" t="s">
        <v>521</v>
      </c>
      <c r="J104" s="23" t="s">
        <v>522</v>
      </c>
      <c r="K104" s="23" t="s">
        <v>523</v>
      </c>
    </row>
    <row r="105" spans="1:11" ht="15">
      <c r="A105" s="22">
        <v>194</v>
      </c>
      <c r="B105" s="23" t="s">
        <v>524</v>
      </c>
      <c r="C105" s="23" t="s">
        <v>66</v>
      </c>
      <c r="D105" s="23"/>
      <c r="E105" s="23" t="s">
        <v>13</v>
      </c>
      <c r="F105" s="23" t="s">
        <v>182</v>
      </c>
      <c r="G105" s="23"/>
      <c r="H105" s="23" t="s">
        <v>15</v>
      </c>
      <c r="I105" s="23" t="s">
        <v>525</v>
      </c>
      <c r="J105" s="23" t="s">
        <v>526</v>
      </c>
      <c r="K105" s="23" t="s">
        <v>527</v>
      </c>
    </row>
    <row r="106" spans="1:11" ht="15">
      <c r="A106" s="22">
        <v>15</v>
      </c>
      <c r="B106" s="23" t="s">
        <v>528</v>
      </c>
      <c r="C106" s="23" t="s">
        <v>529</v>
      </c>
      <c r="D106" s="23" t="s">
        <v>530</v>
      </c>
      <c r="E106" s="23" t="s">
        <v>13</v>
      </c>
      <c r="F106" s="23" t="s">
        <v>531</v>
      </c>
      <c r="G106" s="23"/>
      <c r="H106" s="23" t="s">
        <v>380</v>
      </c>
      <c r="I106" s="23" t="s">
        <v>532</v>
      </c>
      <c r="J106" s="23" t="s">
        <v>533</v>
      </c>
      <c r="K106" s="23" t="s">
        <v>534</v>
      </c>
    </row>
    <row r="107" spans="1:11" ht="15">
      <c r="A107" s="22">
        <v>342</v>
      </c>
      <c r="B107" s="23" t="s">
        <v>535</v>
      </c>
      <c r="C107" s="23" t="s">
        <v>536</v>
      </c>
      <c r="D107" s="23"/>
      <c r="E107" s="23" t="s">
        <v>95</v>
      </c>
      <c r="F107" s="23" t="s">
        <v>125</v>
      </c>
      <c r="G107" s="23"/>
      <c r="H107" s="23" t="s">
        <v>15</v>
      </c>
      <c r="I107" s="23" t="s">
        <v>537</v>
      </c>
      <c r="J107" s="23" t="s">
        <v>538</v>
      </c>
      <c r="K107" s="23" t="s">
        <v>539</v>
      </c>
    </row>
    <row r="108" spans="1:11" ht="15">
      <c r="A108" s="22">
        <v>147</v>
      </c>
      <c r="B108" s="23" t="s">
        <v>540</v>
      </c>
      <c r="C108" s="23" t="s">
        <v>124</v>
      </c>
      <c r="D108" s="23" t="s">
        <v>34</v>
      </c>
      <c r="E108" s="23" t="s">
        <v>13</v>
      </c>
      <c r="F108" s="23" t="s">
        <v>78</v>
      </c>
      <c r="G108" s="23"/>
      <c r="H108" s="23" t="s">
        <v>15</v>
      </c>
      <c r="I108" s="23" t="s">
        <v>541</v>
      </c>
      <c r="J108" s="23" t="s">
        <v>542</v>
      </c>
      <c r="K108" s="23" t="s">
        <v>543</v>
      </c>
    </row>
    <row r="109" spans="1:11" ht="15">
      <c r="A109" s="22">
        <v>35</v>
      </c>
      <c r="B109" s="23" t="s">
        <v>544</v>
      </c>
      <c r="C109" s="23" t="s">
        <v>235</v>
      </c>
      <c r="D109" s="23" t="s">
        <v>94</v>
      </c>
      <c r="E109" s="23" t="s">
        <v>13</v>
      </c>
      <c r="F109" s="23" t="s">
        <v>182</v>
      </c>
      <c r="G109" s="23"/>
      <c r="H109" s="23" t="s">
        <v>15</v>
      </c>
      <c r="I109" s="23" t="s">
        <v>545</v>
      </c>
      <c r="J109" s="23" t="s">
        <v>546</v>
      </c>
      <c r="K109" s="23" t="s">
        <v>547</v>
      </c>
    </row>
    <row r="110" spans="1:11" ht="15">
      <c r="A110" s="22">
        <v>315</v>
      </c>
      <c r="B110" s="23" t="s">
        <v>548</v>
      </c>
      <c r="C110" s="23" t="s">
        <v>549</v>
      </c>
      <c r="D110" s="23" t="s">
        <v>550</v>
      </c>
      <c r="E110" s="23" t="s">
        <v>95</v>
      </c>
      <c r="F110" s="23" t="s">
        <v>276</v>
      </c>
      <c r="G110" s="23" t="s">
        <v>213</v>
      </c>
      <c r="H110" s="23" t="s">
        <v>214</v>
      </c>
      <c r="I110" s="23" t="s">
        <v>551</v>
      </c>
      <c r="J110" s="23" t="s">
        <v>552</v>
      </c>
      <c r="K110" s="23" t="s">
        <v>553</v>
      </c>
    </row>
    <row r="111" spans="1:11" ht="15">
      <c r="A111" s="22">
        <v>14</v>
      </c>
      <c r="B111" s="23" t="s">
        <v>554</v>
      </c>
      <c r="C111" s="23" t="s">
        <v>328</v>
      </c>
      <c r="D111" s="23" t="s">
        <v>555</v>
      </c>
      <c r="E111" s="23" t="s">
        <v>13</v>
      </c>
      <c r="F111" s="23" t="s">
        <v>171</v>
      </c>
      <c r="G111" s="23"/>
      <c r="H111" s="23" t="s">
        <v>15</v>
      </c>
      <c r="I111" s="23" t="s">
        <v>556</v>
      </c>
      <c r="J111" s="23" t="s">
        <v>557</v>
      </c>
      <c r="K111" s="23" t="s">
        <v>558</v>
      </c>
    </row>
    <row r="112" spans="1:11" ht="15">
      <c r="A112" s="22">
        <v>170</v>
      </c>
      <c r="B112" s="23" t="s">
        <v>559</v>
      </c>
      <c r="C112" s="23" t="s">
        <v>560</v>
      </c>
      <c r="D112" s="23" t="s">
        <v>21</v>
      </c>
      <c r="E112" s="23" t="s">
        <v>13</v>
      </c>
      <c r="F112" s="23" t="s">
        <v>22</v>
      </c>
      <c r="G112" s="23"/>
      <c r="H112" s="23" t="s">
        <v>15</v>
      </c>
      <c r="I112" s="23" t="s">
        <v>561</v>
      </c>
      <c r="J112" s="23" t="s">
        <v>562</v>
      </c>
      <c r="K112" s="23" t="s">
        <v>563</v>
      </c>
    </row>
    <row r="113" spans="1:11" ht="15">
      <c r="A113" s="22">
        <v>164</v>
      </c>
      <c r="B113" s="23" t="s">
        <v>564</v>
      </c>
      <c r="C113" s="23" t="s">
        <v>159</v>
      </c>
      <c r="D113" s="23" t="s">
        <v>21</v>
      </c>
      <c r="E113" s="23" t="s">
        <v>13</v>
      </c>
      <c r="F113" s="23" t="s">
        <v>203</v>
      </c>
      <c r="G113" s="23"/>
      <c r="H113" s="23" t="s">
        <v>15</v>
      </c>
      <c r="I113" s="23" t="s">
        <v>565</v>
      </c>
      <c r="J113" s="23" t="s">
        <v>566</v>
      </c>
      <c r="K113" s="23" t="s">
        <v>567</v>
      </c>
    </row>
    <row r="114" spans="1:11" ht="15">
      <c r="A114" s="22">
        <v>139</v>
      </c>
      <c r="B114" s="23" t="s">
        <v>568</v>
      </c>
      <c r="C114" s="23" t="s">
        <v>569</v>
      </c>
      <c r="D114" s="23"/>
      <c r="E114" s="23" t="s">
        <v>13</v>
      </c>
      <c r="F114" s="23" t="s">
        <v>261</v>
      </c>
      <c r="G114" s="23"/>
      <c r="H114" s="23" t="s">
        <v>15</v>
      </c>
      <c r="I114" s="23" t="s">
        <v>570</v>
      </c>
      <c r="J114" s="23" t="s">
        <v>571</v>
      </c>
      <c r="K114" s="23" t="s">
        <v>572</v>
      </c>
    </row>
    <row r="115" spans="1:11" ht="15">
      <c r="A115" s="22">
        <v>359</v>
      </c>
      <c r="B115" s="23" t="s">
        <v>573</v>
      </c>
      <c r="C115" s="23" t="s">
        <v>357</v>
      </c>
      <c r="D115" s="23"/>
      <c r="E115" s="23" t="s">
        <v>95</v>
      </c>
      <c r="F115" s="23" t="s">
        <v>171</v>
      </c>
      <c r="G115" s="23" t="s">
        <v>213</v>
      </c>
      <c r="H115" s="23"/>
      <c r="I115" s="23" t="s">
        <v>574</v>
      </c>
      <c r="J115" s="23" t="s">
        <v>575</v>
      </c>
      <c r="K115" s="23" t="s">
        <v>576</v>
      </c>
    </row>
    <row r="116" spans="1:11" ht="15">
      <c r="A116" s="22">
        <v>333</v>
      </c>
      <c r="B116" s="23" t="s">
        <v>577</v>
      </c>
      <c r="C116" s="23" t="s">
        <v>245</v>
      </c>
      <c r="D116" s="23"/>
      <c r="E116" s="23" t="s">
        <v>95</v>
      </c>
      <c r="F116" s="23" t="s">
        <v>154</v>
      </c>
      <c r="G116" s="23"/>
      <c r="H116" s="23" t="s">
        <v>15</v>
      </c>
      <c r="I116" s="23" t="s">
        <v>578</v>
      </c>
      <c r="J116" s="23" t="s">
        <v>579</v>
      </c>
      <c r="K116" s="23" t="s">
        <v>580</v>
      </c>
    </row>
    <row r="117" spans="1:11" ht="15">
      <c r="A117" s="22">
        <v>97</v>
      </c>
      <c r="B117" s="23" t="s">
        <v>581</v>
      </c>
      <c r="C117" s="23" t="s">
        <v>71</v>
      </c>
      <c r="D117" s="23" t="s">
        <v>72</v>
      </c>
      <c r="E117" s="23" t="s">
        <v>13</v>
      </c>
      <c r="F117" s="23" t="s">
        <v>329</v>
      </c>
      <c r="G117" s="23" t="s">
        <v>36</v>
      </c>
      <c r="H117" s="23" t="s">
        <v>582</v>
      </c>
      <c r="I117" s="23" t="s">
        <v>583</v>
      </c>
      <c r="J117" s="23" t="s">
        <v>584</v>
      </c>
      <c r="K117" s="23" t="s">
        <v>585</v>
      </c>
    </row>
    <row r="118" spans="1:11" ht="15">
      <c r="A118" s="22">
        <v>43</v>
      </c>
      <c r="B118" s="23" t="s">
        <v>586</v>
      </c>
      <c r="C118" s="23" t="s">
        <v>587</v>
      </c>
      <c r="D118" s="23" t="s">
        <v>34</v>
      </c>
      <c r="E118" s="23" t="s">
        <v>13</v>
      </c>
      <c r="F118" s="23" t="s">
        <v>60</v>
      </c>
      <c r="G118" s="23"/>
      <c r="H118" s="23" t="s">
        <v>380</v>
      </c>
      <c r="I118" s="23" t="s">
        <v>588</v>
      </c>
      <c r="J118" s="23" t="s">
        <v>589</v>
      </c>
      <c r="K118" s="23" t="s">
        <v>590</v>
      </c>
    </row>
    <row r="119" spans="1:11" ht="15">
      <c r="A119" s="22">
        <v>304</v>
      </c>
      <c r="B119" s="23" t="s">
        <v>591</v>
      </c>
      <c r="C119" s="23" t="s">
        <v>592</v>
      </c>
      <c r="D119" s="23" t="s">
        <v>270</v>
      </c>
      <c r="E119" s="23" t="s">
        <v>95</v>
      </c>
      <c r="F119" s="23" t="s">
        <v>171</v>
      </c>
      <c r="G119" s="23"/>
      <c r="H119" s="23" t="s">
        <v>15</v>
      </c>
      <c r="I119" s="23" t="s">
        <v>593</v>
      </c>
      <c r="J119" s="23" t="s">
        <v>594</v>
      </c>
      <c r="K119" s="23" t="s">
        <v>595</v>
      </c>
    </row>
    <row r="120" spans="1:11" ht="15">
      <c r="A120" s="22">
        <v>174</v>
      </c>
      <c r="B120" s="23" t="s">
        <v>596</v>
      </c>
      <c r="C120" s="23" t="s">
        <v>143</v>
      </c>
      <c r="D120" s="23" t="s">
        <v>21</v>
      </c>
      <c r="E120" s="23" t="s">
        <v>13</v>
      </c>
      <c r="F120" s="23" t="s">
        <v>102</v>
      </c>
      <c r="G120" s="23"/>
      <c r="H120" s="23" t="s">
        <v>15</v>
      </c>
      <c r="I120" s="23" t="s">
        <v>597</v>
      </c>
      <c r="J120" s="23" t="s">
        <v>598</v>
      </c>
      <c r="K120" s="23" t="s">
        <v>599</v>
      </c>
    </row>
    <row r="121" spans="1:11" ht="15">
      <c r="A121" s="22">
        <v>171</v>
      </c>
      <c r="B121" s="23" t="s">
        <v>600</v>
      </c>
      <c r="C121" s="23" t="s">
        <v>601</v>
      </c>
      <c r="D121" s="23" t="s">
        <v>21</v>
      </c>
      <c r="E121" s="23" t="s">
        <v>13</v>
      </c>
      <c r="F121" s="23" t="s">
        <v>102</v>
      </c>
      <c r="G121" s="23"/>
      <c r="H121" s="23" t="s">
        <v>50</v>
      </c>
      <c r="I121" s="23" t="s">
        <v>602</v>
      </c>
      <c r="J121" s="23" t="s">
        <v>603</v>
      </c>
      <c r="K121" s="23" t="s">
        <v>604</v>
      </c>
    </row>
    <row r="122" spans="1:11" ht="15">
      <c r="A122" s="22">
        <v>76</v>
      </c>
      <c r="B122" s="23" t="s">
        <v>605</v>
      </c>
      <c r="C122" s="23" t="s">
        <v>606</v>
      </c>
      <c r="D122" s="23" t="s">
        <v>94</v>
      </c>
      <c r="E122" s="23" t="s">
        <v>13</v>
      </c>
      <c r="F122" s="23" t="s">
        <v>119</v>
      </c>
      <c r="G122" s="23" t="s">
        <v>36</v>
      </c>
      <c r="H122" s="23"/>
      <c r="I122" s="23" t="s">
        <v>607</v>
      </c>
      <c r="J122" s="23" t="s">
        <v>608</v>
      </c>
      <c r="K122" s="23" t="s">
        <v>609</v>
      </c>
    </row>
    <row r="123" spans="1:11" ht="15">
      <c r="A123" s="22">
        <v>356</v>
      </c>
      <c r="B123" s="23" t="s">
        <v>610</v>
      </c>
      <c r="C123" s="23" t="s">
        <v>343</v>
      </c>
      <c r="D123" s="23" t="s">
        <v>230</v>
      </c>
      <c r="E123" s="23" t="s">
        <v>95</v>
      </c>
      <c r="F123" s="23" t="s">
        <v>149</v>
      </c>
      <c r="G123" s="23"/>
      <c r="H123" s="23" t="s">
        <v>15</v>
      </c>
      <c r="I123" s="23" t="s">
        <v>611</v>
      </c>
      <c r="J123" s="23" t="s">
        <v>612</v>
      </c>
      <c r="K123" s="23" t="s">
        <v>613</v>
      </c>
    </row>
    <row r="124" spans="1:11" ht="15">
      <c r="A124" s="22">
        <v>143</v>
      </c>
      <c r="B124" s="23" t="s">
        <v>614</v>
      </c>
      <c r="C124" s="23" t="s">
        <v>389</v>
      </c>
      <c r="D124" s="23" t="s">
        <v>34</v>
      </c>
      <c r="E124" s="23" t="s">
        <v>13</v>
      </c>
      <c r="F124" s="23" t="s">
        <v>615</v>
      </c>
      <c r="G124" s="23" t="s">
        <v>36</v>
      </c>
      <c r="H124" s="23" t="s">
        <v>177</v>
      </c>
      <c r="I124" s="23" t="s">
        <v>616</v>
      </c>
      <c r="J124" s="23" t="s">
        <v>617</v>
      </c>
      <c r="K124" s="23" t="s">
        <v>618</v>
      </c>
    </row>
    <row r="125" spans="1:11" ht="15">
      <c r="A125" s="22">
        <v>18</v>
      </c>
      <c r="B125" s="23" t="s">
        <v>619</v>
      </c>
      <c r="C125" s="23" t="s">
        <v>20</v>
      </c>
      <c r="D125" s="23" t="s">
        <v>250</v>
      </c>
      <c r="E125" s="23" t="s">
        <v>13</v>
      </c>
      <c r="F125" s="23" t="s">
        <v>35</v>
      </c>
      <c r="G125" s="23"/>
      <c r="H125" s="23" t="s">
        <v>15</v>
      </c>
      <c r="I125" s="23" t="s">
        <v>620</v>
      </c>
      <c r="J125" s="23" t="s">
        <v>621</v>
      </c>
      <c r="K125" s="23" t="s">
        <v>622</v>
      </c>
    </row>
    <row r="126" spans="1:11" ht="15">
      <c r="A126" s="22">
        <v>145</v>
      </c>
      <c r="B126" s="23" t="s">
        <v>623</v>
      </c>
      <c r="C126" s="23" t="s">
        <v>148</v>
      </c>
      <c r="D126" s="23" t="s">
        <v>624</v>
      </c>
      <c r="E126" s="23" t="s">
        <v>13</v>
      </c>
      <c r="F126" s="23" t="s">
        <v>182</v>
      </c>
      <c r="G126" s="23"/>
      <c r="H126" s="23" t="s">
        <v>15</v>
      </c>
      <c r="I126" s="23" t="s">
        <v>625</v>
      </c>
      <c r="J126" s="23" t="s">
        <v>626</v>
      </c>
      <c r="K126" s="23" t="s">
        <v>627</v>
      </c>
    </row>
    <row r="127" spans="1:11" ht="15">
      <c r="A127" s="22">
        <v>88</v>
      </c>
      <c r="B127" s="23" t="s">
        <v>628</v>
      </c>
      <c r="C127" s="23" t="s">
        <v>296</v>
      </c>
      <c r="D127" s="23" t="s">
        <v>34</v>
      </c>
      <c r="E127" s="23" t="s">
        <v>13</v>
      </c>
      <c r="F127" s="23" t="s">
        <v>14</v>
      </c>
      <c r="G127" s="23"/>
      <c r="H127" s="23" t="s">
        <v>380</v>
      </c>
      <c r="I127" s="23" t="s">
        <v>629</v>
      </c>
      <c r="J127" s="23" t="s">
        <v>630</v>
      </c>
      <c r="K127" s="23" t="s">
        <v>631</v>
      </c>
    </row>
    <row r="128" spans="1:11" ht="15">
      <c r="A128" s="22">
        <v>188</v>
      </c>
      <c r="B128" s="23" t="s">
        <v>632</v>
      </c>
      <c r="C128" s="23" t="s">
        <v>560</v>
      </c>
      <c r="D128" s="23" t="s">
        <v>230</v>
      </c>
      <c r="E128" s="23" t="s">
        <v>13</v>
      </c>
      <c r="F128" s="23" t="s">
        <v>35</v>
      </c>
      <c r="G128" s="23"/>
      <c r="H128" s="23" t="s">
        <v>15</v>
      </c>
      <c r="I128" s="23" t="s">
        <v>633</v>
      </c>
      <c r="J128" s="23" t="s">
        <v>634</v>
      </c>
      <c r="K128" s="23" t="s">
        <v>635</v>
      </c>
    </row>
    <row r="129" spans="1:11" ht="15">
      <c r="A129" s="22">
        <v>104</v>
      </c>
      <c r="B129" s="23" t="s">
        <v>636</v>
      </c>
      <c r="C129" s="23" t="s">
        <v>462</v>
      </c>
      <c r="D129" s="23" t="s">
        <v>34</v>
      </c>
      <c r="E129" s="23" t="s">
        <v>13</v>
      </c>
      <c r="F129" s="23" t="s">
        <v>149</v>
      </c>
      <c r="G129" s="23"/>
      <c r="H129" s="23" t="s">
        <v>50</v>
      </c>
      <c r="I129" s="23" t="s">
        <v>637</v>
      </c>
      <c r="J129" s="23" t="s">
        <v>638</v>
      </c>
      <c r="K129" s="23" t="s">
        <v>639</v>
      </c>
    </row>
    <row r="130" spans="1:11" ht="15">
      <c r="A130" s="22">
        <v>184</v>
      </c>
      <c r="B130" s="23" t="s">
        <v>640</v>
      </c>
      <c r="C130" s="23" t="s">
        <v>124</v>
      </c>
      <c r="D130" s="23" t="s">
        <v>555</v>
      </c>
      <c r="E130" s="23" t="s">
        <v>13</v>
      </c>
      <c r="F130" s="23" t="s">
        <v>60</v>
      </c>
      <c r="G130" s="23"/>
      <c r="H130" s="23" t="s">
        <v>15</v>
      </c>
      <c r="I130" s="23" t="s">
        <v>641</v>
      </c>
      <c r="J130" s="23" t="s">
        <v>642</v>
      </c>
      <c r="K130" s="23" t="s">
        <v>643</v>
      </c>
    </row>
    <row r="131" spans="1:11" ht="15">
      <c r="A131" s="22">
        <v>112</v>
      </c>
      <c r="B131" s="23" t="s">
        <v>628</v>
      </c>
      <c r="C131" s="23" t="s">
        <v>148</v>
      </c>
      <c r="D131" s="23" t="s">
        <v>166</v>
      </c>
      <c r="E131" s="23" t="s">
        <v>13</v>
      </c>
      <c r="F131" s="23" t="s">
        <v>644</v>
      </c>
      <c r="G131" s="23" t="s">
        <v>36</v>
      </c>
      <c r="H131" s="23" t="s">
        <v>132</v>
      </c>
      <c r="I131" s="23" t="s">
        <v>645</v>
      </c>
      <c r="J131" s="23" t="s">
        <v>646</v>
      </c>
      <c r="K131" s="23" t="s">
        <v>647</v>
      </c>
    </row>
    <row r="132" spans="1:11" ht="15">
      <c r="A132" s="22">
        <v>169</v>
      </c>
      <c r="B132" s="23" t="s">
        <v>648</v>
      </c>
      <c r="C132" s="23" t="s">
        <v>71</v>
      </c>
      <c r="D132" s="23" t="s">
        <v>21</v>
      </c>
      <c r="E132" s="23" t="s">
        <v>13</v>
      </c>
      <c r="F132" s="23" t="s">
        <v>531</v>
      </c>
      <c r="G132" s="23" t="s">
        <v>36</v>
      </c>
      <c r="H132" s="23"/>
      <c r="I132" s="23" t="s">
        <v>650</v>
      </c>
      <c r="J132" s="23" t="s">
        <v>651</v>
      </c>
      <c r="K132" s="23" t="s">
        <v>652</v>
      </c>
    </row>
    <row r="133" spans="1:11" ht="15">
      <c r="A133" s="22">
        <v>374</v>
      </c>
      <c r="B133" s="23" t="s">
        <v>653</v>
      </c>
      <c r="C133" s="23" t="s">
        <v>357</v>
      </c>
      <c r="D133" s="23" t="s">
        <v>176</v>
      </c>
      <c r="E133" s="23" t="s">
        <v>95</v>
      </c>
      <c r="F133" s="23" t="s">
        <v>237</v>
      </c>
      <c r="G133" s="23" t="s">
        <v>213</v>
      </c>
      <c r="H133" s="23" t="s">
        <v>37</v>
      </c>
      <c r="I133" s="23" t="s">
        <v>654</v>
      </c>
      <c r="J133" s="23" t="s">
        <v>655</v>
      </c>
      <c r="K133" s="23" t="s">
        <v>656</v>
      </c>
    </row>
    <row r="134" spans="1:11" ht="15">
      <c r="A134" s="22">
        <v>375</v>
      </c>
      <c r="B134" s="23" t="s">
        <v>657</v>
      </c>
      <c r="C134" s="23" t="s">
        <v>658</v>
      </c>
      <c r="D134" s="23"/>
      <c r="E134" s="23" t="s">
        <v>95</v>
      </c>
      <c r="F134" s="23" t="s">
        <v>78</v>
      </c>
      <c r="G134" s="23"/>
      <c r="H134" s="23" t="s">
        <v>15</v>
      </c>
      <c r="I134" s="23" t="s">
        <v>659</v>
      </c>
      <c r="J134" s="23" t="s">
        <v>660</v>
      </c>
      <c r="K134" s="23" t="s">
        <v>661</v>
      </c>
    </row>
    <row r="135" spans="1:11" ht="15">
      <c r="A135" s="22">
        <v>167</v>
      </c>
      <c r="B135" s="23" t="s">
        <v>662</v>
      </c>
      <c r="C135" s="23" t="s">
        <v>71</v>
      </c>
      <c r="D135" s="23" t="s">
        <v>21</v>
      </c>
      <c r="E135" s="23" t="s">
        <v>13</v>
      </c>
      <c r="F135" s="23" t="s">
        <v>102</v>
      </c>
      <c r="G135" s="23"/>
      <c r="H135" s="23" t="s">
        <v>15</v>
      </c>
      <c r="I135" s="23" t="s">
        <v>663</v>
      </c>
      <c r="J135" s="23" t="s">
        <v>664</v>
      </c>
      <c r="K135" s="23" t="s">
        <v>665</v>
      </c>
    </row>
    <row r="136" spans="1:11" ht="15">
      <c r="A136" s="22">
        <v>176</v>
      </c>
      <c r="B136" s="23" t="s">
        <v>666</v>
      </c>
      <c r="C136" s="23" t="s">
        <v>667</v>
      </c>
      <c r="D136" s="23" t="s">
        <v>21</v>
      </c>
      <c r="E136" s="23" t="s">
        <v>13</v>
      </c>
      <c r="F136" s="23" t="s">
        <v>102</v>
      </c>
      <c r="G136" s="23"/>
      <c r="H136" s="23" t="s">
        <v>15</v>
      </c>
      <c r="I136" s="23" t="s">
        <v>668</v>
      </c>
      <c r="J136" s="23" t="s">
        <v>669</v>
      </c>
      <c r="K136" s="23" t="s">
        <v>670</v>
      </c>
    </row>
    <row r="137" spans="1:11" ht="15">
      <c r="A137" s="22">
        <v>89</v>
      </c>
      <c r="B137" s="23" t="s">
        <v>671</v>
      </c>
      <c r="C137" s="23" t="s">
        <v>71</v>
      </c>
      <c r="D137" s="23" t="s">
        <v>166</v>
      </c>
      <c r="E137" s="23" t="s">
        <v>13</v>
      </c>
      <c r="F137" s="23" t="s">
        <v>198</v>
      </c>
      <c r="G137" s="23" t="s">
        <v>36</v>
      </c>
      <c r="H137" s="23" t="s">
        <v>138</v>
      </c>
      <c r="I137" s="23" t="s">
        <v>672</v>
      </c>
      <c r="J137" s="23" t="s">
        <v>673</v>
      </c>
      <c r="K137" s="23" t="s">
        <v>674</v>
      </c>
    </row>
    <row r="138" spans="1:11" ht="15">
      <c r="A138" s="22">
        <v>140</v>
      </c>
      <c r="B138" s="23" t="s">
        <v>675</v>
      </c>
      <c r="C138" s="23" t="s">
        <v>389</v>
      </c>
      <c r="D138" s="23"/>
      <c r="E138" s="23" t="s">
        <v>13</v>
      </c>
      <c r="F138" s="23" t="s">
        <v>261</v>
      </c>
      <c r="G138" s="23"/>
      <c r="H138" s="23" t="s">
        <v>15</v>
      </c>
      <c r="I138" s="23" t="s">
        <v>676</v>
      </c>
      <c r="J138" s="23" t="s">
        <v>677</v>
      </c>
      <c r="K138" s="23" t="s">
        <v>678</v>
      </c>
    </row>
    <row r="139" spans="1:11" ht="15">
      <c r="A139" s="22">
        <v>378</v>
      </c>
      <c r="B139" s="23" t="s">
        <v>679</v>
      </c>
      <c r="C139" s="23" t="s">
        <v>680</v>
      </c>
      <c r="D139" s="23" t="s">
        <v>166</v>
      </c>
      <c r="E139" s="23" t="s">
        <v>95</v>
      </c>
      <c r="F139" s="23" t="s">
        <v>78</v>
      </c>
      <c r="G139" s="23" t="s">
        <v>213</v>
      </c>
      <c r="H139" s="23" t="s">
        <v>582</v>
      </c>
      <c r="I139" s="23" t="s">
        <v>681</v>
      </c>
      <c r="J139" s="23" t="s">
        <v>682</v>
      </c>
      <c r="K139" s="23" t="s">
        <v>683</v>
      </c>
    </row>
    <row r="140" spans="1:11" ht="15">
      <c r="A140" s="22">
        <v>135</v>
      </c>
      <c r="B140" s="23" t="s">
        <v>684</v>
      </c>
      <c r="C140" s="23" t="s">
        <v>601</v>
      </c>
      <c r="D140" s="23"/>
      <c r="E140" s="23" t="s">
        <v>13</v>
      </c>
      <c r="F140" s="23" t="s">
        <v>14</v>
      </c>
      <c r="G140" s="23"/>
      <c r="H140" s="23" t="s">
        <v>15</v>
      </c>
      <c r="I140" s="23" t="s">
        <v>685</v>
      </c>
      <c r="J140" s="23" t="s">
        <v>686</v>
      </c>
      <c r="K140" s="23" t="s">
        <v>687</v>
      </c>
    </row>
    <row r="141" spans="1:11" ht="15">
      <c r="A141" s="22">
        <v>376</v>
      </c>
      <c r="B141" s="23" t="s">
        <v>688</v>
      </c>
      <c r="C141" s="23" t="s">
        <v>343</v>
      </c>
      <c r="D141" s="23"/>
      <c r="E141" s="23" t="s">
        <v>95</v>
      </c>
      <c r="F141" s="23" t="s">
        <v>171</v>
      </c>
      <c r="G141" s="23"/>
      <c r="H141" s="23" t="s">
        <v>15</v>
      </c>
      <c r="I141" s="23" t="s">
        <v>689</v>
      </c>
      <c r="J141" s="23" t="s">
        <v>690</v>
      </c>
      <c r="K141" s="23" t="s">
        <v>691</v>
      </c>
    </row>
    <row r="142" spans="1:11" ht="15">
      <c r="A142" s="22">
        <v>105</v>
      </c>
      <c r="B142" s="23" t="s">
        <v>692</v>
      </c>
      <c r="C142" s="23" t="s">
        <v>42</v>
      </c>
      <c r="D142" s="23" t="s">
        <v>131</v>
      </c>
      <c r="E142" s="23" t="s">
        <v>13</v>
      </c>
      <c r="F142" s="23" t="s">
        <v>35</v>
      </c>
      <c r="G142" s="23" t="s">
        <v>36</v>
      </c>
      <c r="H142" s="23" t="s">
        <v>177</v>
      </c>
      <c r="I142" s="23" t="s">
        <v>693</v>
      </c>
      <c r="J142" s="23" t="s">
        <v>694</v>
      </c>
      <c r="K142" s="23" t="s">
        <v>695</v>
      </c>
    </row>
    <row r="143" spans="1:11" ht="15">
      <c r="A143" s="22">
        <v>58</v>
      </c>
      <c r="B143" s="23" t="s">
        <v>696</v>
      </c>
      <c r="C143" s="23" t="s">
        <v>66</v>
      </c>
      <c r="D143" s="23" t="s">
        <v>34</v>
      </c>
      <c r="E143" s="23" t="s">
        <v>13</v>
      </c>
      <c r="F143" s="23" t="s">
        <v>73</v>
      </c>
      <c r="G143" s="23"/>
      <c r="H143" s="23" t="s">
        <v>380</v>
      </c>
      <c r="I143" s="23" t="s">
        <v>697</v>
      </c>
      <c r="J143" s="23" t="s">
        <v>698</v>
      </c>
      <c r="K143" s="23" t="s">
        <v>699</v>
      </c>
    </row>
    <row r="144" spans="1:11" ht="15">
      <c r="A144" s="22">
        <v>150</v>
      </c>
      <c r="B144" s="23" t="s">
        <v>700</v>
      </c>
      <c r="C144" s="23" t="s">
        <v>42</v>
      </c>
      <c r="D144" s="23" t="s">
        <v>34</v>
      </c>
      <c r="E144" s="23" t="s">
        <v>13</v>
      </c>
      <c r="F144" s="23" t="s">
        <v>137</v>
      </c>
      <c r="G144" s="23" t="s">
        <v>36</v>
      </c>
      <c r="H144" s="23" t="s">
        <v>138</v>
      </c>
      <c r="I144" s="23" t="s">
        <v>701</v>
      </c>
      <c r="J144" s="23" t="s">
        <v>702</v>
      </c>
      <c r="K144" s="23" t="s">
        <v>703</v>
      </c>
    </row>
    <row r="145" spans="1:11" ht="15">
      <c r="A145" s="22">
        <v>125</v>
      </c>
      <c r="B145" s="23" t="s">
        <v>704</v>
      </c>
      <c r="C145" s="23" t="s">
        <v>87</v>
      </c>
      <c r="D145" s="23"/>
      <c r="E145" s="23" t="s">
        <v>13</v>
      </c>
      <c r="F145" s="23" t="s">
        <v>88</v>
      </c>
      <c r="G145" s="23"/>
      <c r="H145" s="23" t="s">
        <v>15</v>
      </c>
      <c r="I145" s="23" t="s">
        <v>705</v>
      </c>
      <c r="J145" s="23" t="s">
        <v>706</v>
      </c>
      <c r="K145" s="23" t="s">
        <v>707</v>
      </c>
    </row>
    <row r="146" spans="1:11" ht="15">
      <c r="A146" s="22">
        <v>111</v>
      </c>
      <c r="B146" s="23" t="s">
        <v>708</v>
      </c>
      <c r="C146" s="23" t="s">
        <v>709</v>
      </c>
      <c r="D146" s="23" t="s">
        <v>34</v>
      </c>
      <c r="E146" s="23" t="s">
        <v>13</v>
      </c>
      <c r="F146" s="23" t="s">
        <v>78</v>
      </c>
      <c r="G146" s="23" t="s">
        <v>36</v>
      </c>
      <c r="H146" s="23" t="s">
        <v>138</v>
      </c>
      <c r="I146" s="23" t="s">
        <v>710</v>
      </c>
      <c r="J146" s="23" t="s">
        <v>711</v>
      </c>
      <c r="K146" s="23" t="s">
        <v>712</v>
      </c>
    </row>
    <row r="147" spans="1:11" ht="15">
      <c r="A147" s="22">
        <v>339</v>
      </c>
      <c r="B147" s="23" t="s">
        <v>713</v>
      </c>
      <c r="C147" s="23" t="s">
        <v>93</v>
      </c>
      <c r="D147" s="23" t="s">
        <v>530</v>
      </c>
      <c r="E147" s="23" t="s">
        <v>95</v>
      </c>
      <c r="F147" s="23" t="s">
        <v>73</v>
      </c>
      <c r="G147" s="23" t="s">
        <v>213</v>
      </c>
      <c r="H147" s="23" t="s">
        <v>132</v>
      </c>
      <c r="I147" s="23" t="s">
        <v>714</v>
      </c>
      <c r="J147" s="23" t="s">
        <v>715</v>
      </c>
      <c r="K147" s="23" t="s">
        <v>716</v>
      </c>
    </row>
    <row r="148" spans="1:11" ht="15">
      <c r="A148" s="22">
        <v>323</v>
      </c>
      <c r="B148" s="23" t="s">
        <v>717</v>
      </c>
      <c r="C148" s="23" t="s">
        <v>219</v>
      </c>
      <c r="D148" s="23"/>
      <c r="E148" s="23" t="s">
        <v>95</v>
      </c>
      <c r="F148" s="23" t="s">
        <v>78</v>
      </c>
      <c r="G148" s="23"/>
      <c r="H148" s="23" t="s">
        <v>15</v>
      </c>
      <c r="I148" s="23" t="s">
        <v>718</v>
      </c>
      <c r="J148" s="23" t="s">
        <v>719</v>
      </c>
      <c r="K148" s="23" t="s">
        <v>720</v>
      </c>
    </row>
    <row r="149" spans="1:11" ht="15">
      <c r="A149" s="22">
        <v>369</v>
      </c>
      <c r="B149" s="23" t="s">
        <v>721</v>
      </c>
      <c r="C149" s="23" t="s">
        <v>722</v>
      </c>
      <c r="D149" s="23"/>
      <c r="E149" s="23" t="s">
        <v>95</v>
      </c>
      <c r="F149" s="23" t="s">
        <v>154</v>
      </c>
      <c r="G149" s="23"/>
      <c r="H149" s="23" t="s">
        <v>15</v>
      </c>
      <c r="I149" s="23" t="s">
        <v>723</v>
      </c>
      <c r="J149" s="23" t="s">
        <v>724</v>
      </c>
      <c r="K149" s="23" t="s">
        <v>725</v>
      </c>
    </row>
    <row r="150" spans="1:11" ht="15">
      <c r="A150" s="22">
        <v>78</v>
      </c>
      <c r="B150" s="23" t="s">
        <v>726</v>
      </c>
      <c r="C150" s="23" t="s">
        <v>727</v>
      </c>
      <c r="D150" s="23" t="s">
        <v>34</v>
      </c>
      <c r="E150" s="23" t="s">
        <v>13</v>
      </c>
      <c r="F150" s="23" t="s">
        <v>60</v>
      </c>
      <c r="G150" s="23" t="s">
        <v>36</v>
      </c>
      <c r="H150" s="23" t="s">
        <v>138</v>
      </c>
      <c r="I150" s="23" t="s">
        <v>728</v>
      </c>
      <c r="J150" s="23" t="s">
        <v>729</v>
      </c>
      <c r="K150" s="23" t="s">
        <v>730</v>
      </c>
    </row>
    <row r="151" spans="1:11" ht="15">
      <c r="A151" s="22">
        <v>84</v>
      </c>
      <c r="B151" s="23" t="s">
        <v>731</v>
      </c>
      <c r="C151" s="23" t="s">
        <v>107</v>
      </c>
      <c r="D151" s="23" t="s">
        <v>250</v>
      </c>
      <c r="E151" s="23" t="s">
        <v>13</v>
      </c>
      <c r="F151" s="23" t="s">
        <v>732</v>
      </c>
      <c r="G151" s="23"/>
      <c r="H151" s="23" t="s">
        <v>15</v>
      </c>
      <c r="I151" s="23" t="s">
        <v>733</v>
      </c>
      <c r="J151" s="23" t="s">
        <v>734</v>
      </c>
      <c r="K151" s="23" t="s">
        <v>735</v>
      </c>
    </row>
    <row r="152" spans="1:11" ht="15">
      <c r="A152" s="22">
        <v>361</v>
      </c>
      <c r="B152" s="23" t="s">
        <v>466</v>
      </c>
      <c r="C152" s="23" t="s">
        <v>736</v>
      </c>
      <c r="D152" s="23" t="s">
        <v>131</v>
      </c>
      <c r="E152" s="23" t="s">
        <v>95</v>
      </c>
      <c r="F152" s="23" t="s">
        <v>49</v>
      </c>
      <c r="G152" s="23" t="s">
        <v>213</v>
      </c>
      <c r="H152" s="23" t="s">
        <v>138</v>
      </c>
      <c r="I152" s="23" t="s">
        <v>737</v>
      </c>
      <c r="J152" s="23" t="s">
        <v>738</v>
      </c>
      <c r="K152" s="23" t="s">
        <v>739</v>
      </c>
    </row>
    <row r="153" spans="1:11" ht="15">
      <c r="A153" s="22">
        <v>149</v>
      </c>
      <c r="B153" s="23" t="s">
        <v>740</v>
      </c>
      <c r="C153" s="23" t="s">
        <v>117</v>
      </c>
      <c r="D153" s="23" t="s">
        <v>34</v>
      </c>
      <c r="E153" s="23" t="s">
        <v>13</v>
      </c>
      <c r="F153" s="23" t="s">
        <v>276</v>
      </c>
      <c r="G153" s="23"/>
      <c r="H153" s="23" t="s">
        <v>15</v>
      </c>
      <c r="I153" s="23" t="s">
        <v>741</v>
      </c>
      <c r="J153" s="23" t="s">
        <v>742</v>
      </c>
      <c r="K153" s="23" t="s">
        <v>743</v>
      </c>
    </row>
    <row r="154" spans="1:11" ht="15">
      <c r="A154" s="22">
        <v>357</v>
      </c>
      <c r="B154" s="23" t="s">
        <v>744</v>
      </c>
      <c r="C154" s="23" t="s">
        <v>745</v>
      </c>
      <c r="D154" s="23" t="s">
        <v>131</v>
      </c>
      <c r="E154" s="23" t="s">
        <v>95</v>
      </c>
      <c r="F154" s="23" t="s">
        <v>35</v>
      </c>
      <c r="G154" s="23" t="s">
        <v>213</v>
      </c>
      <c r="H154" s="23" t="s">
        <v>37</v>
      </c>
      <c r="I154" s="23" t="s">
        <v>746</v>
      </c>
      <c r="J154" s="23" t="s">
        <v>747</v>
      </c>
      <c r="K154" s="23" t="s">
        <v>748</v>
      </c>
    </row>
    <row r="155" spans="1:11" ht="15">
      <c r="A155" s="22">
        <v>192</v>
      </c>
      <c r="B155" s="23" t="s">
        <v>749</v>
      </c>
      <c r="C155" s="23" t="s">
        <v>117</v>
      </c>
      <c r="D155" s="23" t="s">
        <v>48</v>
      </c>
      <c r="E155" s="23" t="s">
        <v>13</v>
      </c>
      <c r="F155" s="23" t="s">
        <v>14</v>
      </c>
      <c r="G155" s="23" t="s">
        <v>36</v>
      </c>
      <c r="H155" s="23"/>
      <c r="I155" s="23" t="s">
        <v>750</v>
      </c>
      <c r="J155" s="23" t="s">
        <v>751</v>
      </c>
      <c r="K155" s="23" t="s">
        <v>752</v>
      </c>
    </row>
    <row r="156" spans="1:11" ht="15">
      <c r="A156" s="22">
        <v>138</v>
      </c>
      <c r="B156" s="23" t="s">
        <v>753</v>
      </c>
      <c r="C156" s="23" t="s">
        <v>66</v>
      </c>
      <c r="D156" s="23"/>
      <c r="E156" s="23" t="s">
        <v>13</v>
      </c>
      <c r="F156" s="23" t="s">
        <v>329</v>
      </c>
      <c r="G156" s="23"/>
      <c r="H156" s="23" t="s">
        <v>15</v>
      </c>
      <c r="I156" s="23" t="s">
        <v>754</v>
      </c>
      <c r="J156" s="23" t="s">
        <v>755</v>
      </c>
      <c r="K156" s="23" t="s">
        <v>756</v>
      </c>
    </row>
    <row r="157" spans="1:11" ht="15">
      <c r="A157" s="22">
        <v>324</v>
      </c>
      <c r="B157" s="23" t="s">
        <v>757</v>
      </c>
      <c r="C157" s="23" t="s">
        <v>758</v>
      </c>
      <c r="D157" s="23" t="s">
        <v>34</v>
      </c>
      <c r="E157" s="23" t="s">
        <v>95</v>
      </c>
      <c r="F157" s="23" t="s">
        <v>137</v>
      </c>
      <c r="G157" s="23"/>
      <c r="H157" s="23" t="s">
        <v>380</v>
      </c>
      <c r="I157" s="23" t="s">
        <v>759</v>
      </c>
      <c r="J157" s="23" t="s">
        <v>760</v>
      </c>
      <c r="K157" s="23" t="s">
        <v>761</v>
      </c>
    </row>
    <row r="158" spans="1:11" ht="15">
      <c r="A158" s="22">
        <v>155</v>
      </c>
      <c r="B158" s="23" t="s">
        <v>762</v>
      </c>
      <c r="C158" s="23" t="s">
        <v>763</v>
      </c>
      <c r="D158" s="23" t="s">
        <v>34</v>
      </c>
      <c r="E158" s="23" t="s">
        <v>13</v>
      </c>
      <c r="F158" s="23" t="s">
        <v>102</v>
      </c>
      <c r="G158" s="23"/>
      <c r="H158" s="23" t="s">
        <v>15</v>
      </c>
      <c r="I158" s="23" t="s">
        <v>764</v>
      </c>
      <c r="J158" s="23" t="s">
        <v>765</v>
      </c>
      <c r="K158" s="23" t="s">
        <v>766</v>
      </c>
    </row>
    <row r="159" spans="1:11" ht="15">
      <c r="A159" s="22">
        <v>214</v>
      </c>
      <c r="B159" s="23" t="s">
        <v>767</v>
      </c>
      <c r="C159" s="23" t="s">
        <v>191</v>
      </c>
      <c r="D159" s="23" t="s">
        <v>34</v>
      </c>
      <c r="E159" s="23" t="s">
        <v>95</v>
      </c>
      <c r="F159" s="23" t="s">
        <v>348</v>
      </c>
      <c r="G159" s="23"/>
      <c r="H159" s="23" t="s">
        <v>15</v>
      </c>
      <c r="I159" s="23" t="s">
        <v>768</v>
      </c>
      <c r="J159" s="23" t="s">
        <v>769</v>
      </c>
      <c r="K159" s="23" t="s">
        <v>770</v>
      </c>
    </row>
    <row r="160" spans="1:11" ht="15">
      <c r="A160" s="22">
        <v>202</v>
      </c>
      <c r="B160" s="23" t="s">
        <v>771</v>
      </c>
      <c r="C160" s="23" t="s">
        <v>772</v>
      </c>
      <c r="D160" s="23"/>
      <c r="E160" s="23" t="s">
        <v>95</v>
      </c>
      <c r="F160" s="23" t="s">
        <v>297</v>
      </c>
      <c r="G160" s="23"/>
      <c r="H160" s="23"/>
      <c r="I160" s="23" t="s">
        <v>773</v>
      </c>
      <c r="J160" s="23" t="s">
        <v>774</v>
      </c>
      <c r="K160" s="23" t="s">
        <v>775</v>
      </c>
    </row>
    <row r="161" spans="1:11" ht="15">
      <c r="A161" s="22">
        <v>382</v>
      </c>
      <c r="B161" s="23" t="s">
        <v>776</v>
      </c>
      <c r="C161" s="23" t="s">
        <v>343</v>
      </c>
      <c r="D161" s="23" t="s">
        <v>166</v>
      </c>
      <c r="E161" s="23" t="s">
        <v>95</v>
      </c>
      <c r="F161" s="23" t="s">
        <v>237</v>
      </c>
      <c r="G161" s="23" t="s">
        <v>213</v>
      </c>
      <c r="H161" s="23" t="s">
        <v>138</v>
      </c>
      <c r="I161" s="23" t="s">
        <v>777</v>
      </c>
      <c r="J161" s="23" t="s">
        <v>778</v>
      </c>
      <c r="K161" s="23" t="s">
        <v>779</v>
      </c>
    </row>
    <row r="162" spans="1:11" ht="15">
      <c r="A162" s="22">
        <v>151</v>
      </c>
      <c r="B162" s="23" t="s">
        <v>780</v>
      </c>
      <c r="C162" s="23" t="s">
        <v>781</v>
      </c>
      <c r="D162" s="23" t="s">
        <v>34</v>
      </c>
      <c r="E162" s="23" t="s">
        <v>13</v>
      </c>
      <c r="F162" s="23" t="s">
        <v>60</v>
      </c>
      <c r="G162" s="23"/>
      <c r="H162" s="23" t="s">
        <v>15</v>
      </c>
      <c r="I162" s="23" t="s">
        <v>782</v>
      </c>
      <c r="J162" s="23" t="s">
        <v>783</v>
      </c>
      <c r="K162" s="23" t="s">
        <v>784</v>
      </c>
    </row>
    <row r="163" spans="1:11" ht="15">
      <c r="A163" s="22">
        <v>211</v>
      </c>
      <c r="B163" s="23" t="s">
        <v>785</v>
      </c>
      <c r="C163" s="23" t="s">
        <v>536</v>
      </c>
      <c r="D163" s="23" t="s">
        <v>34</v>
      </c>
      <c r="E163" s="23" t="s">
        <v>95</v>
      </c>
      <c r="F163" s="23" t="s">
        <v>297</v>
      </c>
      <c r="G163" s="23"/>
      <c r="H163" s="23" t="s">
        <v>15</v>
      </c>
      <c r="I163" s="23" t="s">
        <v>786</v>
      </c>
      <c r="J163" s="23" t="s">
        <v>787</v>
      </c>
      <c r="K163" s="23" t="s">
        <v>788</v>
      </c>
    </row>
    <row r="164" spans="1:11" ht="15">
      <c r="A164" s="22">
        <v>226</v>
      </c>
      <c r="B164" s="23" t="s">
        <v>789</v>
      </c>
      <c r="C164" s="23" t="s">
        <v>790</v>
      </c>
      <c r="D164" s="23" t="s">
        <v>34</v>
      </c>
      <c r="E164" s="23" t="s">
        <v>95</v>
      </c>
      <c r="F164" s="23" t="s">
        <v>125</v>
      </c>
      <c r="G164" s="23"/>
      <c r="H164" s="23" t="s">
        <v>15</v>
      </c>
      <c r="I164" s="23" t="s">
        <v>791</v>
      </c>
      <c r="J164" s="23" t="s">
        <v>792</v>
      </c>
      <c r="K164" s="23" t="s">
        <v>793</v>
      </c>
    </row>
    <row r="165" spans="1:11" ht="15">
      <c r="A165" s="22">
        <v>108</v>
      </c>
      <c r="B165" s="23" t="s">
        <v>794</v>
      </c>
      <c r="C165" s="23" t="s">
        <v>117</v>
      </c>
      <c r="D165" s="23" t="s">
        <v>530</v>
      </c>
      <c r="E165" s="23" t="s">
        <v>13</v>
      </c>
      <c r="F165" s="23" t="s">
        <v>102</v>
      </c>
      <c r="G165" s="23"/>
      <c r="H165" s="23" t="s">
        <v>15</v>
      </c>
      <c r="I165" s="23" t="s">
        <v>795</v>
      </c>
      <c r="J165" s="23" t="s">
        <v>796</v>
      </c>
      <c r="K165" s="23" t="s">
        <v>797</v>
      </c>
    </row>
    <row r="166" spans="1:11" ht="15">
      <c r="A166" s="22">
        <v>64</v>
      </c>
      <c r="B166" s="23" t="s">
        <v>798</v>
      </c>
      <c r="C166" s="23" t="s">
        <v>529</v>
      </c>
      <c r="D166" s="23" t="s">
        <v>166</v>
      </c>
      <c r="E166" s="23" t="s">
        <v>13</v>
      </c>
      <c r="F166" s="23" t="s">
        <v>60</v>
      </c>
      <c r="G166" s="23" t="s">
        <v>36</v>
      </c>
      <c r="H166" s="23" t="s">
        <v>132</v>
      </c>
      <c r="I166" s="23" t="s">
        <v>799</v>
      </c>
      <c r="J166" s="23" t="s">
        <v>800</v>
      </c>
      <c r="K166" s="23" t="s">
        <v>801</v>
      </c>
    </row>
    <row r="167" spans="1:11" ht="15">
      <c r="A167" s="22">
        <v>134</v>
      </c>
      <c r="B167" s="23" t="s">
        <v>802</v>
      </c>
      <c r="C167" s="23" t="s">
        <v>107</v>
      </c>
      <c r="D167" s="23" t="s">
        <v>166</v>
      </c>
      <c r="E167" s="23" t="s">
        <v>13</v>
      </c>
      <c r="F167" s="23" t="s">
        <v>171</v>
      </c>
      <c r="G167" s="23"/>
      <c r="H167" s="23" t="s">
        <v>380</v>
      </c>
      <c r="I167" s="23" t="s">
        <v>803</v>
      </c>
      <c r="J167" s="23" t="s">
        <v>804</v>
      </c>
      <c r="K167" s="23" t="s">
        <v>805</v>
      </c>
    </row>
    <row r="168" spans="1:11" ht="15">
      <c r="A168" s="22">
        <v>223</v>
      </c>
      <c r="B168" s="23" t="s">
        <v>806</v>
      </c>
      <c r="C168" s="23" t="s">
        <v>807</v>
      </c>
      <c r="D168" s="23"/>
      <c r="E168" s="23" t="s">
        <v>95</v>
      </c>
      <c r="F168" s="23" t="s">
        <v>276</v>
      </c>
      <c r="G168" s="23" t="s">
        <v>213</v>
      </c>
      <c r="H168" s="23"/>
      <c r="I168" s="23" t="s">
        <v>808</v>
      </c>
      <c r="J168" s="23" t="s">
        <v>809</v>
      </c>
      <c r="K168" s="23" t="s">
        <v>810</v>
      </c>
    </row>
    <row r="169" spans="1:11" ht="15">
      <c r="A169" s="22">
        <v>41</v>
      </c>
      <c r="B169" s="23" t="s">
        <v>811</v>
      </c>
      <c r="C169" s="23" t="s">
        <v>658</v>
      </c>
      <c r="D169" s="23"/>
      <c r="E169" s="23" t="s">
        <v>95</v>
      </c>
      <c r="F169" s="23" t="s">
        <v>171</v>
      </c>
      <c r="G169" s="23"/>
      <c r="H169" s="23" t="s">
        <v>15</v>
      </c>
      <c r="I169" s="23" t="s">
        <v>812</v>
      </c>
      <c r="J169" s="23" t="s">
        <v>813</v>
      </c>
      <c r="K169" s="23" t="s">
        <v>814</v>
      </c>
    </row>
    <row r="170" spans="1:11" ht="15">
      <c r="A170" s="22">
        <v>3</v>
      </c>
      <c r="B170" s="23" t="s">
        <v>671</v>
      </c>
      <c r="C170" s="23" t="s">
        <v>130</v>
      </c>
      <c r="D170" s="23" t="s">
        <v>530</v>
      </c>
      <c r="E170" s="23" t="s">
        <v>13</v>
      </c>
      <c r="F170" s="23" t="s">
        <v>171</v>
      </c>
      <c r="G170" s="23" t="s">
        <v>36</v>
      </c>
      <c r="H170" s="23" t="s">
        <v>61</v>
      </c>
      <c r="I170" s="23" t="s">
        <v>815</v>
      </c>
      <c r="J170" s="23" t="s">
        <v>816</v>
      </c>
      <c r="K170" s="23" t="s">
        <v>817</v>
      </c>
    </row>
    <row r="171" spans="1:11" ht="15">
      <c r="A171" s="22">
        <v>224</v>
      </c>
      <c r="B171" s="23" t="s">
        <v>818</v>
      </c>
      <c r="C171" s="23" t="s">
        <v>819</v>
      </c>
      <c r="D171" s="23"/>
      <c r="E171" s="23" t="s">
        <v>95</v>
      </c>
      <c r="F171" s="23" t="s">
        <v>49</v>
      </c>
      <c r="G171" s="23"/>
      <c r="H171" s="23" t="s">
        <v>15</v>
      </c>
      <c r="I171" s="23" t="s">
        <v>820</v>
      </c>
      <c r="J171" s="23" t="s">
        <v>821</v>
      </c>
      <c r="K171" s="23" t="s">
        <v>822</v>
      </c>
    </row>
    <row r="172" spans="1:11" ht="15">
      <c r="A172" s="22">
        <v>377</v>
      </c>
      <c r="B172" s="23" t="s">
        <v>823</v>
      </c>
      <c r="C172" s="23" t="s">
        <v>343</v>
      </c>
      <c r="D172" s="23" t="s">
        <v>34</v>
      </c>
      <c r="E172" s="23" t="s">
        <v>95</v>
      </c>
      <c r="F172" s="23" t="s">
        <v>35</v>
      </c>
      <c r="G172" s="23"/>
      <c r="H172" s="23" t="s">
        <v>380</v>
      </c>
      <c r="I172" s="23" t="s">
        <v>824</v>
      </c>
      <c r="J172" s="23" t="s">
        <v>825</v>
      </c>
      <c r="K172" s="23" t="s">
        <v>826</v>
      </c>
    </row>
    <row r="173" spans="1:11" ht="15">
      <c r="A173" s="22">
        <v>350</v>
      </c>
      <c r="B173" s="23" t="s">
        <v>827</v>
      </c>
      <c r="C173" s="23" t="s">
        <v>828</v>
      </c>
      <c r="D173" s="23" t="s">
        <v>94</v>
      </c>
      <c r="E173" s="23" t="s">
        <v>95</v>
      </c>
      <c r="F173" s="23" t="s">
        <v>276</v>
      </c>
      <c r="G173" s="23"/>
      <c r="H173" s="23" t="s">
        <v>15</v>
      </c>
      <c r="I173" s="23" t="s">
        <v>829</v>
      </c>
      <c r="J173" s="23" t="s">
        <v>830</v>
      </c>
      <c r="K173" s="23" t="s">
        <v>831</v>
      </c>
    </row>
    <row r="174" spans="1:11" ht="15">
      <c r="A174" s="22">
        <v>317</v>
      </c>
      <c r="B174" s="23" t="s">
        <v>832</v>
      </c>
      <c r="C174" s="23" t="s">
        <v>93</v>
      </c>
      <c r="D174" s="23" t="s">
        <v>94</v>
      </c>
      <c r="E174" s="23" t="s">
        <v>95</v>
      </c>
      <c r="F174" s="23" t="s">
        <v>833</v>
      </c>
      <c r="G174" s="23"/>
      <c r="H174" s="23" t="s">
        <v>15</v>
      </c>
      <c r="I174" s="23" t="s">
        <v>834</v>
      </c>
      <c r="J174" s="23" t="s">
        <v>835</v>
      </c>
      <c r="K174" s="23" t="s">
        <v>836</v>
      </c>
    </row>
    <row r="175" spans="1:11" ht="15">
      <c r="A175" s="22">
        <v>172</v>
      </c>
      <c r="B175" s="23" t="s">
        <v>837</v>
      </c>
      <c r="C175" s="23" t="s">
        <v>560</v>
      </c>
      <c r="D175" s="23" t="s">
        <v>21</v>
      </c>
      <c r="E175" s="23" t="s">
        <v>13</v>
      </c>
      <c r="F175" s="23" t="s">
        <v>22</v>
      </c>
      <c r="G175" s="23"/>
      <c r="H175" s="23" t="s">
        <v>15</v>
      </c>
      <c r="I175" s="23" t="s">
        <v>838</v>
      </c>
      <c r="J175" s="23" t="s">
        <v>839</v>
      </c>
      <c r="K175" s="23" t="s">
        <v>840</v>
      </c>
    </row>
    <row r="176" spans="1:11" ht="15">
      <c r="A176" s="22">
        <v>305</v>
      </c>
      <c r="B176" s="23" t="s">
        <v>841</v>
      </c>
      <c r="C176" s="23" t="s">
        <v>722</v>
      </c>
      <c r="D176" s="23" t="s">
        <v>379</v>
      </c>
      <c r="E176" s="23" t="s">
        <v>95</v>
      </c>
      <c r="F176" s="23" t="s">
        <v>306</v>
      </c>
      <c r="G176" s="23" t="s">
        <v>213</v>
      </c>
      <c r="H176" s="23" t="s">
        <v>138</v>
      </c>
      <c r="I176" s="23" t="s">
        <v>842</v>
      </c>
      <c r="J176" s="23" t="s">
        <v>843</v>
      </c>
      <c r="K176" s="23" t="s">
        <v>844</v>
      </c>
    </row>
    <row r="177" spans="1:11" ht="15">
      <c r="A177" s="22">
        <v>354</v>
      </c>
      <c r="B177" s="23" t="s">
        <v>845</v>
      </c>
      <c r="C177" s="23" t="s">
        <v>846</v>
      </c>
      <c r="D177" s="23" t="s">
        <v>379</v>
      </c>
      <c r="E177" s="23" t="s">
        <v>95</v>
      </c>
      <c r="F177" s="23" t="s">
        <v>192</v>
      </c>
      <c r="G177" s="23"/>
      <c r="H177" s="23" t="s">
        <v>50</v>
      </c>
      <c r="I177" s="23" t="s">
        <v>847</v>
      </c>
      <c r="J177" s="23" t="s">
        <v>848</v>
      </c>
      <c r="K177" s="23" t="s">
        <v>849</v>
      </c>
    </row>
    <row r="178" spans="1:11" ht="15">
      <c r="A178" s="22">
        <v>213</v>
      </c>
      <c r="B178" s="23" t="s">
        <v>850</v>
      </c>
      <c r="C178" s="23" t="s">
        <v>851</v>
      </c>
      <c r="D178" s="23" t="s">
        <v>34</v>
      </c>
      <c r="E178" s="23" t="s">
        <v>95</v>
      </c>
      <c r="F178" s="23" t="s">
        <v>297</v>
      </c>
      <c r="G178" s="23"/>
      <c r="H178" s="23" t="s">
        <v>15</v>
      </c>
      <c r="I178" s="23" t="s">
        <v>852</v>
      </c>
      <c r="J178" s="23" t="s">
        <v>853</v>
      </c>
      <c r="K178" s="23" t="s">
        <v>854</v>
      </c>
    </row>
    <row r="179" spans="1:11" ht="15">
      <c r="A179" s="22">
        <v>146</v>
      </c>
      <c r="B179" s="23" t="s">
        <v>855</v>
      </c>
      <c r="C179" s="23" t="s">
        <v>856</v>
      </c>
      <c r="D179" s="23" t="s">
        <v>34</v>
      </c>
      <c r="E179" s="23" t="s">
        <v>13</v>
      </c>
      <c r="F179" s="23" t="s">
        <v>297</v>
      </c>
      <c r="G179" s="23"/>
      <c r="H179" s="23" t="s">
        <v>15</v>
      </c>
      <c r="I179" s="23" t="s">
        <v>857</v>
      </c>
      <c r="J179" s="23" t="s">
        <v>858</v>
      </c>
      <c r="K179" s="23" t="s">
        <v>859</v>
      </c>
    </row>
    <row r="180" spans="1:11" ht="15">
      <c r="A180" s="22">
        <v>55</v>
      </c>
      <c r="B180" s="23" t="s">
        <v>860</v>
      </c>
      <c r="C180" s="23" t="s">
        <v>389</v>
      </c>
      <c r="D180" s="23" t="s">
        <v>34</v>
      </c>
      <c r="E180" s="23" t="s">
        <v>13</v>
      </c>
      <c r="F180" s="23" t="s">
        <v>237</v>
      </c>
      <c r="G180" s="23"/>
      <c r="H180" s="23" t="s">
        <v>380</v>
      </c>
      <c r="I180" s="23" t="s">
        <v>861</v>
      </c>
      <c r="J180" s="23" t="s">
        <v>862</v>
      </c>
      <c r="K180" s="23" t="s">
        <v>863</v>
      </c>
    </row>
    <row r="181" spans="1:11" ht="15">
      <c r="A181" s="22">
        <v>218</v>
      </c>
      <c r="B181" s="23" t="s">
        <v>864</v>
      </c>
      <c r="C181" s="23" t="s">
        <v>865</v>
      </c>
      <c r="D181" s="23" t="s">
        <v>34</v>
      </c>
      <c r="E181" s="23" t="s">
        <v>95</v>
      </c>
      <c r="F181" s="23" t="s">
        <v>73</v>
      </c>
      <c r="G181" s="23"/>
      <c r="H181" s="23" t="s">
        <v>15</v>
      </c>
      <c r="I181" s="23" t="s">
        <v>866</v>
      </c>
      <c r="J181" s="23" t="s">
        <v>867</v>
      </c>
      <c r="K181" s="23" t="s">
        <v>868</v>
      </c>
    </row>
    <row r="182" spans="1:11" ht="15">
      <c r="A182" s="22">
        <v>173</v>
      </c>
      <c r="B182" s="23" t="s">
        <v>869</v>
      </c>
      <c r="C182" s="23" t="s">
        <v>870</v>
      </c>
      <c r="D182" s="23" t="s">
        <v>21</v>
      </c>
      <c r="E182" s="23" t="s">
        <v>13</v>
      </c>
      <c r="F182" s="23" t="s">
        <v>102</v>
      </c>
      <c r="G182" s="23"/>
      <c r="H182" s="23" t="s">
        <v>15</v>
      </c>
      <c r="I182" s="23" t="s">
        <v>871</v>
      </c>
      <c r="J182" s="23" t="s">
        <v>872</v>
      </c>
      <c r="K182" s="23" t="s">
        <v>873</v>
      </c>
    </row>
    <row r="183" spans="1:11" ht="15">
      <c r="A183" s="22">
        <v>121</v>
      </c>
      <c r="B183" s="23" t="s">
        <v>874</v>
      </c>
      <c r="C183" s="23" t="s">
        <v>33</v>
      </c>
      <c r="D183" s="23" t="s">
        <v>34</v>
      </c>
      <c r="E183" s="23" t="s">
        <v>13</v>
      </c>
      <c r="F183" s="23" t="s">
        <v>875</v>
      </c>
      <c r="G183" s="23" t="s">
        <v>36</v>
      </c>
      <c r="H183" s="23" t="s">
        <v>214</v>
      </c>
      <c r="I183" s="23" t="s">
        <v>876</v>
      </c>
      <c r="J183" s="23" t="s">
        <v>877</v>
      </c>
      <c r="K183" s="23" t="s">
        <v>878</v>
      </c>
    </row>
    <row r="184" spans="1:11" ht="15">
      <c r="A184" s="22">
        <v>8</v>
      </c>
      <c r="B184" s="23" t="s">
        <v>879</v>
      </c>
      <c r="C184" s="23" t="s">
        <v>100</v>
      </c>
      <c r="D184" s="23" t="s">
        <v>131</v>
      </c>
      <c r="E184" s="23" t="s">
        <v>95</v>
      </c>
      <c r="F184" s="23" t="s">
        <v>49</v>
      </c>
      <c r="G184" s="23" t="s">
        <v>213</v>
      </c>
      <c r="H184" s="23" t="s">
        <v>138</v>
      </c>
      <c r="I184" s="23" t="s">
        <v>880</v>
      </c>
      <c r="J184" s="23" t="s">
        <v>881</v>
      </c>
      <c r="K184" s="23" t="s">
        <v>882</v>
      </c>
    </row>
    <row r="185" spans="1:11" ht="15">
      <c r="A185" s="22">
        <v>119</v>
      </c>
      <c r="B185" s="23" t="s">
        <v>883</v>
      </c>
      <c r="C185" s="23" t="s">
        <v>235</v>
      </c>
      <c r="D185" s="23" t="s">
        <v>250</v>
      </c>
      <c r="E185" s="23" t="s">
        <v>13</v>
      </c>
      <c r="F185" s="23" t="s">
        <v>78</v>
      </c>
      <c r="G185" s="23"/>
      <c r="H185" s="23" t="s">
        <v>15</v>
      </c>
      <c r="I185" s="23" t="s">
        <v>884</v>
      </c>
      <c r="J185" s="23" t="s">
        <v>885</v>
      </c>
      <c r="K185" s="23" t="s">
        <v>886</v>
      </c>
    </row>
    <row r="186" spans="1:11" ht="15">
      <c r="A186" s="22">
        <v>178</v>
      </c>
      <c r="B186" s="23" t="s">
        <v>887</v>
      </c>
      <c r="C186" s="23" t="s">
        <v>560</v>
      </c>
      <c r="D186" s="23" t="s">
        <v>48</v>
      </c>
      <c r="E186" s="23" t="s">
        <v>13</v>
      </c>
      <c r="F186" s="23" t="s">
        <v>60</v>
      </c>
      <c r="G186" s="23" t="s">
        <v>36</v>
      </c>
      <c r="H186" s="23"/>
      <c r="I186" s="23" t="s">
        <v>888</v>
      </c>
      <c r="J186" s="23" t="s">
        <v>889</v>
      </c>
      <c r="K186" s="23" t="s">
        <v>890</v>
      </c>
    </row>
    <row r="187" spans="1:11" ht="15">
      <c r="A187" s="22">
        <v>209</v>
      </c>
      <c r="B187" s="23" t="s">
        <v>891</v>
      </c>
      <c r="C187" s="23" t="s">
        <v>892</v>
      </c>
      <c r="D187" s="23" t="s">
        <v>34</v>
      </c>
      <c r="E187" s="23" t="s">
        <v>95</v>
      </c>
      <c r="F187" s="23" t="s">
        <v>119</v>
      </c>
      <c r="G187" s="23"/>
      <c r="H187" s="23" t="s">
        <v>15</v>
      </c>
      <c r="I187" s="23"/>
      <c r="J187" s="23"/>
      <c r="K187" s="23" t="s">
        <v>893</v>
      </c>
    </row>
    <row r="188" spans="1:11" ht="15">
      <c r="A188" s="22">
        <v>4</v>
      </c>
      <c r="B188" s="23" t="s">
        <v>894</v>
      </c>
      <c r="C188" s="23" t="s">
        <v>33</v>
      </c>
      <c r="D188" s="23" t="s">
        <v>131</v>
      </c>
      <c r="E188" s="23" t="s">
        <v>13</v>
      </c>
      <c r="F188" s="23" t="s">
        <v>119</v>
      </c>
      <c r="G188" s="23" t="s">
        <v>36</v>
      </c>
      <c r="H188" s="23" t="s">
        <v>138</v>
      </c>
      <c r="I188" s="23" t="s">
        <v>895</v>
      </c>
      <c r="J188" s="23" t="s">
        <v>896</v>
      </c>
      <c r="K188" s="23" t="s">
        <v>897</v>
      </c>
    </row>
    <row r="189" spans="1:11" ht="15">
      <c r="A189" s="22">
        <v>313</v>
      </c>
      <c r="B189" s="23" t="s">
        <v>898</v>
      </c>
      <c r="C189" s="23" t="s">
        <v>899</v>
      </c>
      <c r="D189" s="23" t="s">
        <v>94</v>
      </c>
      <c r="E189" s="23" t="s">
        <v>95</v>
      </c>
      <c r="F189" s="23" t="s">
        <v>171</v>
      </c>
      <c r="G189" s="23"/>
      <c r="H189" s="23" t="s">
        <v>15</v>
      </c>
      <c r="I189" s="23" t="s">
        <v>900</v>
      </c>
      <c r="J189" s="23" t="s">
        <v>901</v>
      </c>
      <c r="K189" s="23" t="s">
        <v>902</v>
      </c>
    </row>
    <row r="190" spans="1:11" ht="15">
      <c r="A190" s="22">
        <v>114</v>
      </c>
      <c r="B190" s="23" t="s">
        <v>903</v>
      </c>
      <c r="C190" s="23" t="s">
        <v>71</v>
      </c>
      <c r="D190" s="23" t="s">
        <v>34</v>
      </c>
      <c r="E190" s="23" t="s">
        <v>13</v>
      </c>
      <c r="F190" s="23" t="s">
        <v>182</v>
      </c>
      <c r="G190" s="23"/>
      <c r="H190" s="23" t="s">
        <v>50</v>
      </c>
      <c r="I190" s="23" t="s">
        <v>904</v>
      </c>
      <c r="J190" s="23" t="s">
        <v>905</v>
      </c>
      <c r="K190" s="23" t="s">
        <v>906</v>
      </c>
    </row>
    <row r="191" spans="1:11" ht="15">
      <c r="A191" s="22">
        <v>120</v>
      </c>
      <c r="B191" s="23" t="s">
        <v>417</v>
      </c>
      <c r="C191" s="23" t="s">
        <v>55</v>
      </c>
      <c r="D191" s="23" t="s">
        <v>34</v>
      </c>
      <c r="E191" s="23" t="s">
        <v>13</v>
      </c>
      <c r="F191" s="23" t="s">
        <v>316</v>
      </c>
      <c r="G191" s="23"/>
      <c r="H191" s="23" t="s">
        <v>15</v>
      </c>
      <c r="I191" s="23" t="s">
        <v>907</v>
      </c>
      <c r="J191" s="23" t="s">
        <v>908</v>
      </c>
      <c r="K191" s="23" t="s">
        <v>909</v>
      </c>
    </row>
    <row r="192" spans="1:11" ht="15">
      <c r="A192" s="22">
        <v>216</v>
      </c>
      <c r="B192" s="23" t="s">
        <v>910</v>
      </c>
      <c r="C192" s="23" t="s">
        <v>911</v>
      </c>
      <c r="D192" s="23" t="s">
        <v>34</v>
      </c>
      <c r="E192" s="23" t="s">
        <v>95</v>
      </c>
      <c r="F192" s="23" t="s">
        <v>137</v>
      </c>
      <c r="G192" s="23"/>
      <c r="H192" s="23" t="s">
        <v>15</v>
      </c>
      <c r="I192" s="23" t="s">
        <v>912</v>
      </c>
      <c r="J192" s="23" t="s">
        <v>913</v>
      </c>
      <c r="K192" s="23" t="s">
        <v>914</v>
      </c>
    </row>
    <row r="193" spans="1:11" ht="15">
      <c r="A193" s="22">
        <v>307</v>
      </c>
      <c r="B193" s="23" t="s">
        <v>915</v>
      </c>
      <c r="C193" s="23" t="s">
        <v>93</v>
      </c>
      <c r="D193" s="23" t="s">
        <v>131</v>
      </c>
      <c r="E193" s="23" t="s">
        <v>95</v>
      </c>
      <c r="F193" s="23" t="s">
        <v>370</v>
      </c>
      <c r="G193" s="23" t="s">
        <v>213</v>
      </c>
      <c r="H193" s="23" t="s">
        <v>177</v>
      </c>
      <c r="I193" s="23" t="s">
        <v>916</v>
      </c>
      <c r="J193" s="23" t="s">
        <v>917</v>
      </c>
      <c r="K193" s="23" t="s">
        <v>918</v>
      </c>
    </row>
    <row r="194" spans="1:11" ht="15">
      <c r="A194" s="22">
        <v>70</v>
      </c>
      <c r="B194" s="23" t="s">
        <v>919</v>
      </c>
      <c r="C194" s="23" t="s">
        <v>606</v>
      </c>
      <c r="D194" s="23" t="s">
        <v>530</v>
      </c>
      <c r="E194" s="23" t="s">
        <v>13</v>
      </c>
      <c r="F194" s="23" t="s">
        <v>531</v>
      </c>
      <c r="G194" s="23" t="s">
        <v>36</v>
      </c>
      <c r="H194" s="23" t="s">
        <v>138</v>
      </c>
      <c r="I194" s="23" t="s">
        <v>920</v>
      </c>
      <c r="J194" s="23" t="s">
        <v>921</v>
      </c>
      <c r="K194" s="23" t="s">
        <v>922</v>
      </c>
    </row>
    <row r="195" spans="1:11" ht="15">
      <c r="A195" s="22">
        <v>10</v>
      </c>
      <c r="B195" s="23" t="s">
        <v>923</v>
      </c>
      <c r="C195" s="23" t="s">
        <v>124</v>
      </c>
      <c r="D195" s="23"/>
      <c r="E195" s="23" t="s">
        <v>13</v>
      </c>
      <c r="F195" s="23" t="s">
        <v>119</v>
      </c>
      <c r="G195" s="23"/>
      <c r="H195" s="23" t="s">
        <v>15</v>
      </c>
      <c r="I195" s="23" t="s">
        <v>924</v>
      </c>
      <c r="J195" s="23" t="s">
        <v>925</v>
      </c>
      <c r="K195" s="23" t="s">
        <v>926</v>
      </c>
    </row>
    <row r="196" spans="1:11" ht="15">
      <c r="A196" s="22">
        <v>363</v>
      </c>
      <c r="B196" s="23" t="s">
        <v>927</v>
      </c>
      <c r="C196" s="23" t="s">
        <v>235</v>
      </c>
      <c r="D196" s="23" t="s">
        <v>379</v>
      </c>
      <c r="E196" s="23" t="s">
        <v>13</v>
      </c>
      <c r="F196" s="23" t="s">
        <v>49</v>
      </c>
      <c r="G196" s="23"/>
      <c r="H196" s="23" t="s">
        <v>15</v>
      </c>
      <c r="I196" s="23" t="s">
        <v>928</v>
      </c>
      <c r="J196" s="23" t="s">
        <v>929</v>
      </c>
      <c r="K196" s="23" t="s">
        <v>930</v>
      </c>
    </row>
    <row r="197" spans="1:11" ht="15">
      <c r="A197" s="22">
        <v>96</v>
      </c>
      <c r="B197" s="23" t="s">
        <v>931</v>
      </c>
      <c r="C197" s="23" t="s">
        <v>280</v>
      </c>
      <c r="D197" s="23" t="s">
        <v>379</v>
      </c>
      <c r="E197" s="23" t="s">
        <v>13</v>
      </c>
      <c r="F197" s="23" t="s">
        <v>182</v>
      </c>
      <c r="G197" s="23"/>
      <c r="H197" s="23" t="s">
        <v>50</v>
      </c>
      <c r="I197" s="23" t="s">
        <v>932</v>
      </c>
      <c r="J197" s="23" t="s">
        <v>933</v>
      </c>
      <c r="K197" s="23" t="s">
        <v>934</v>
      </c>
    </row>
    <row r="198" spans="1:11" ht="15">
      <c r="A198" s="22">
        <v>19</v>
      </c>
      <c r="B198" s="23" t="s">
        <v>935</v>
      </c>
      <c r="C198" s="23" t="s">
        <v>55</v>
      </c>
      <c r="D198" s="23" t="s">
        <v>166</v>
      </c>
      <c r="E198" s="23" t="s">
        <v>13</v>
      </c>
      <c r="F198" s="23" t="s">
        <v>936</v>
      </c>
      <c r="G198" s="23" t="s">
        <v>36</v>
      </c>
      <c r="H198" s="23" t="s">
        <v>37</v>
      </c>
      <c r="I198" s="23" t="s">
        <v>937</v>
      </c>
      <c r="J198" s="23" t="s">
        <v>938</v>
      </c>
      <c r="K198" s="23" t="s">
        <v>939</v>
      </c>
    </row>
    <row r="199" spans="1:11" ht="15">
      <c r="A199" s="22">
        <v>153</v>
      </c>
      <c r="B199" s="23" t="s">
        <v>940</v>
      </c>
      <c r="C199" s="23" t="s">
        <v>159</v>
      </c>
      <c r="D199" s="23" t="s">
        <v>34</v>
      </c>
      <c r="E199" s="23" t="s">
        <v>13</v>
      </c>
      <c r="F199" s="23" t="s">
        <v>348</v>
      </c>
      <c r="G199" s="23"/>
      <c r="H199" s="23" t="s">
        <v>15</v>
      </c>
      <c r="I199" s="23" t="s">
        <v>941</v>
      </c>
      <c r="J199" s="23" t="s">
        <v>942</v>
      </c>
      <c r="K199" s="23" t="s">
        <v>943</v>
      </c>
    </row>
    <row r="200" spans="1:11" ht="15">
      <c r="A200" s="22">
        <v>156</v>
      </c>
      <c r="B200" s="23" t="s">
        <v>944</v>
      </c>
      <c r="C200" s="23" t="s">
        <v>159</v>
      </c>
      <c r="D200" s="23"/>
      <c r="E200" s="23" t="s">
        <v>13</v>
      </c>
      <c r="F200" s="23" t="s">
        <v>137</v>
      </c>
      <c r="G200" s="23"/>
      <c r="H200" s="23" t="s">
        <v>15</v>
      </c>
      <c r="I200" s="23" t="s">
        <v>945</v>
      </c>
      <c r="J200" s="23" t="s">
        <v>946</v>
      </c>
      <c r="K200" s="23" t="s">
        <v>947</v>
      </c>
    </row>
    <row r="201" spans="1:11" ht="15">
      <c r="A201" s="22">
        <v>222</v>
      </c>
      <c r="B201" s="23" t="s">
        <v>948</v>
      </c>
      <c r="C201" s="23" t="s">
        <v>899</v>
      </c>
      <c r="D201" s="23" t="s">
        <v>949</v>
      </c>
      <c r="E201" s="23" t="s">
        <v>95</v>
      </c>
      <c r="F201" s="23" t="s">
        <v>125</v>
      </c>
      <c r="G201" s="23"/>
      <c r="H201" s="23" t="s">
        <v>380</v>
      </c>
      <c r="I201" s="23" t="s">
        <v>950</v>
      </c>
      <c r="J201" s="23" t="s">
        <v>951</v>
      </c>
      <c r="K201" s="23" t="s">
        <v>952</v>
      </c>
    </row>
    <row r="202" spans="1:11" ht="15">
      <c r="A202" s="22">
        <v>346</v>
      </c>
      <c r="B202" s="23" t="s">
        <v>953</v>
      </c>
      <c r="C202" s="23" t="s">
        <v>191</v>
      </c>
      <c r="D202" s="23" t="s">
        <v>94</v>
      </c>
      <c r="E202" s="23" t="s">
        <v>95</v>
      </c>
      <c r="F202" s="23" t="s">
        <v>954</v>
      </c>
      <c r="G202" s="23"/>
      <c r="H202" s="23" t="s">
        <v>15</v>
      </c>
      <c r="I202" s="23" t="s">
        <v>955</v>
      </c>
      <c r="J202" s="23" t="s">
        <v>956</v>
      </c>
      <c r="K202" s="23" t="s">
        <v>957</v>
      </c>
    </row>
    <row r="203" spans="1:11" ht="15">
      <c r="A203" s="22">
        <v>129</v>
      </c>
      <c r="B203" s="23" t="s">
        <v>958</v>
      </c>
      <c r="C203" s="23" t="s">
        <v>959</v>
      </c>
      <c r="D203" s="23" t="s">
        <v>949</v>
      </c>
      <c r="E203" s="23" t="s">
        <v>13</v>
      </c>
      <c r="F203" s="23" t="s">
        <v>203</v>
      </c>
      <c r="G203" s="23"/>
      <c r="H203" s="23" t="s">
        <v>15</v>
      </c>
      <c r="I203" s="23" t="s">
        <v>960</v>
      </c>
      <c r="J203" s="23" t="s">
        <v>961</v>
      </c>
      <c r="K203" s="23" t="s">
        <v>962</v>
      </c>
    </row>
    <row r="204" spans="1:11" ht="15">
      <c r="A204" s="22">
        <v>229</v>
      </c>
      <c r="B204" s="23" t="s">
        <v>963</v>
      </c>
      <c r="C204" s="23" t="s">
        <v>819</v>
      </c>
      <c r="D204" s="23" t="s">
        <v>964</v>
      </c>
      <c r="E204" s="23" t="s">
        <v>95</v>
      </c>
      <c r="F204" s="23" t="s">
        <v>316</v>
      </c>
      <c r="G204" s="23"/>
      <c r="H204" s="23" t="s">
        <v>15</v>
      </c>
      <c r="I204" s="23" t="s">
        <v>965</v>
      </c>
      <c r="J204" s="23" t="s">
        <v>966</v>
      </c>
      <c r="K204" s="23" t="s">
        <v>967</v>
      </c>
    </row>
    <row r="205" spans="1:11" ht="15">
      <c r="A205" s="22">
        <v>67</v>
      </c>
      <c r="B205" s="23" t="s">
        <v>968</v>
      </c>
      <c r="C205" s="23" t="s">
        <v>235</v>
      </c>
      <c r="D205" s="23" t="s">
        <v>166</v>
      </c>
      <c r="E205" s="23" t="s">
        <v>13</v>
      </c>
      <c r="F205" s="23" t="s">
        <v>615</v>
      </c>
      <c r="G205" s="23" t="s">
        <v>36</v>
      </c>
      <c r="H205" s="23" t="s">
        <v>649</v>
      </c>
      <c r="I205" s="23" t="s">
        <v>969</v>
      </c>
      <c r="J205" s="23" t="s">
        <v>970</v>
      </c>
      <c r="K205" s="23" t="s">
        <v>971</v>
      </c>
    </row>
    <row r="206" spans="1:11" ht="15">
      <c r="A206" s="22">
        <v>368</v>
      </c>
      <c r="B206" s="23" t="s">
        <v>972</v>
      </c>
      <c r="C206" s="23" t="s">
        <v>536</v>
      </c>
      <c r="D206" s="23" t="s">
        <v>176</v>
      </c>
      <c r="E206" s="23" t="s">
        <v>95</v>
      </c>
      <c r="F206" s="23" t="s">
        <v>192</v>
      </c>
      <c r="G206" s="23" t="s">
        <v>213</v>
      </c>
      <c r="H206" s="23" t="s">
        <v>132</v>
      </c>
      <c r="I206" s="23" t="s">
        <v>973</v>
      </c>
      <c r="J206" s="23" t="s">
        <v>974</v>
      </c>
      <c r="K206" s="23" t="s">
        <v>975</v>
      </c>
    </row>
    <row r="207" spans="1:11" ht="15">
      <c r="A207" s="22">
        <v>7</v>
      </c>
      <c r="B207" s="23" t="s">
        <v>976</v>
      </c>
      <c r="C207" s="23" t="s">
        <v>33</v>
      </c>
      <c r="D207" s="23"/>
      <c r="E207" s="23" t="s">
        <v>13</v>
      </c>
      <c r="F207" s="23" t="s">
        <v>615</v>
      </c>
      <c r="G207" s="23"/>
      <c r="H207" s="23" t="s">
        <v>15</v>
      </c>
      <c r="I207" s="23" t="s">
        <v>977</v>
      </c>
      <c r="J207" s="23" t="s">
        <v>978</v>
      </c>
      <c r="K207" s="23" t="s">
        <v>979</v>
      </c>
    </row>
    <row r="208" spans="1:11" ht="15">
      <c r="A208" s="22">
        <v>225</v>
      </c>
      <c r="B208" s="23" t="s">
        <v>980</v>
      </c>
      <c r="C208" s="23" t="s">
        <v>100</v>
      </c>
      <c r="D208" s="23" t="s">
        <v>94</v>
      </c>
      <c r="E208" s="23" t="s">
        <v>95</v>
      </c>
      <c r="F208" s="23" t="s">
        <v>35</v>
      </c>
      <c r="G208" s="23"/>
      <c r="H208" s="23" t="s">
        <v>15</v>
      </c>
      <c r="I208" s="23" t="s">
        <v>981</v>
      </c>
      <c r="J208" s="23" t="s">
        <v>982</v>
      </c>
      <c r="K208" s="23" t="s">
        <v>983</v>
      </c>
    </row>
    <row r="209" spans="1:11" ht="15">
      <c r="A209" s="22">
        <v>327</v>
      </c>
      <c r="B209" s="23" t="s">
        <v>984</v>
      </c>
      <c r="C209" s="23" t="s">
        <v>549</v>
      </c>
      <c r="D209" s="23" t="s">
        <v>379</v>
      </c>
      <c r="E209" s="23" t="s">
        <v>95</v>
      </c>
      <c r="F209" s="23" t="s">
        <v>370</v>
      </c>
      <c r="G209" s="23"/>
      <c r="H209" s="23" t="s">
        <v>15</v>
      </c>
      <c r="I209" s="23" t="s">
        <v>985</v>
      </c>
      <c r="J209" s="23" t="s">
        <v>986</v>
      </c>
      <c r="K209" s="23" t="s">
        <v>987</v>
      </c>
    </row>
    <row r="210" spans="1:11" ht="15">
      <c r="A210" s="22">
        <v>344</v>
      </c>
      <c r="B210" s="23" t="s">
        <v>988</v>
      </c>
      <c r="C210" s="23" t="s">
        <v>989</v>
      </c>
      <c r="D210" s="23" t="s">
        <v>72</v>
      </c>
      <c r="E210" s="23" t="s">
        <v>95</v>
      </c>
      <c r="F210" s="23" t="s">
        <v>990</v>
      </c>
      <c r="G210" s="23"/>
      <c r="H210" s="23" t="s">
        <v>380</v>
      </c>
      <c r="I210" s="23" t="s">
        <v>991</v>
      </c>
      <c r="J210" s="23" t="s">
        <v>992</v>
      </c>
      <c r="K210" s="23" t="s">
        <v>993</v>
      </c>
    </row>
    <row r="211" spans="1:11" ht="15">
      <c r="A211" s="22">
        <v>144</v>
      </c>
      <c r="B211" s="23" t="s">
        <v>994</v>
      </c>
      <c r="C211" s="23" t="s">
        <v>124</v>
      </c>
      <c r="D211" s="23"/>
      <c r="E211" s="23" t="s">
        <v>13</v>
      </c>
      <c r="F211" s="23" t="s">
        <v>149</v>
      </c>
      <c r="G211" s="23"/>
      <c r="H211" s="23" t="s">
        <v>15</v>
      </c>
      <c r="I211" s="23" t="s">
        <v>995</v>
      </c>
      <c r="J211" s="23" t="s">
        <v>996</v>
      </c>
      <c r="K211" s="23" t="s">
        <v>997</v>
      </c>
    </row>
    <row r="212" spans="1:11" ht="15">
      <c r="A212" s="22">
        <v>381</v>
      </c>
      <c r="B212" s="23" t="s">
        <v>998</v>
      </c>
      <c r="C212" s="23" t="s">
        <v>999</v>
      </c>
      <c r="D212" s="23" t="s">
        <v>101</v>
      </c>
      <c r="E212" s="23" t="s">
        <v>95</v>
      </c>
      <c r="F212" s="23" t="s">
        <v>125</v>
      </c>
      <c r="G212" s="23"/>
      <c r="H212" s="23" t="s">
        <v>15</v>
      </c>
      <c r="I212" s="23" t="s">
        <v>1000</v>
      </c>
      <c r="J212" s="23" t="s">
        <v>1001</v>
      </c>
      <c r="K212" s="23" t="s">
        <v>1002</v>
      </c>
    </row>
    <row r="213" spans="1:11" ht="15">
      <c r="A213" s="22">
        <v>343</v>
      </c>
      <c r="B213" s="23" t="s">
        <v>1003</v>
      </c>
      <c r="C213" s="23" t="s">
        <v>1004</v>
      </c>
      <c r="D213" s="23" t="s">
        <v>131</v>
      </c>
      <c r="E213" s="23" t="s">
        <v>95</v>
      </c>
      <c r="F213" s="23" t="s">
        <v>73</v>
      </c>
      <c r="G213" s="23" t="s">
        <v>213</v>
      </c>
      <c r="H213" s="23" t="s">
        <v>138</v>
      </c>
      <c r="I213" s="23" t="s">
        <v>1005</v>
      </c>
      <c r="J213" s="23" t="s">
        <v>1006</v>
      </c>
      <c r="K213" s="23" t="s">
        <v>1007</v>
      </c>
    </row>
    <row r="214" spans="1:11" ht="15">
      <c r="A214" s="22">
        <v>212</v>
      </c>
      <c r="B214" s="23" t="s">
        <v>1008</v>
      </c>
      <c r="C214" s="23" t="s">
        <v>343</v>
      </c>
      <c r="D214" s="23" t="s">
        <v>34</v>
      </c>
      <c r="E214" s="23" t="s">
        <v>95</v>
      </c>
      <c r="F214" s="23" t="s">
        <v>348</v>
      </c>
      <c r="G214" s="23"/>
      <c r="H214" s="23" t="s">
        <v>15</v>
      </c>
      <c r="I214" s="23" t="s">
        <v>1009</v>
      </c>
      <c r="J214" s="23" t="s">
        <v>1010</v>
      </c>
      <c r="K214" s="23" t="s">
        <v>1011</v>
      </c>
    </row>
    <row r="215" spans="1:11" ht="15">
      <c r="A215" s="22">
        <v>23</v>
      </c>
      <c r="B215" s="23" t="s">
        <v>1012</v>
      </c>
      <c r="C215" s="23" t="s">
        <v>107</v>
      </c>
      <c r="D215" s="23" t="s">
        <v>166</v>
      </c>
      <c r="E215" s="23" t="s">
        <v>13</v>
      </c>
      <c r="F215" s="23" t="s">
        <v>14</v>
      </c>
      <c r="G215" s="23"/>
      <c r="H215" s="23" t="s">
        <v>15</v>
      </c>
      <c r="I215" s="23" t="s">
        <v>1013</v>
      </c>
      <c r="J215" s="23" t="s">
        <v>1014</v>
      </c>
      <c r="K215" s="23" t="s">
        <v>1015</v>
      </c>
    </row>
    <row r="216" spans="1:11" ht="15">
      <c r="A216" s="22">
        <v>318</v>
      </c>
      <c r="B216" s="23" t="s">
        <v>1016</v>
      </c>
      <c r="C216" s="23" t="s">
        <v>846</v>
      </c>
      <c r="D216" s="23" t="s">
        <v>34</v>
      </c>
      <c r="E216" s="23" t="s">
        <v>95</v>
      </c>
      <c r="F216" s="23" t="s">
        <v>237</v>
      </c>
      <c r="G216" s="23" t="s">
        <v>213</v>
      </c>
      <c r="H216" s="23" t="s">
        <v>138</v>
      </c>
      <c r="I216" s="23" t="s">
        <v>1017</v>
      </c>
      <c r="J216" s="23" t="s">
        <v>1018</v>
      </c>
      <c r="K216" s="23" t="s">
        <v>1019</v>
      </c>
    </row>
    <row r="217" spans="1:11" ht="15">
      <c r="A217" s="22">
        <v>384</v>
      </c>
      <c r="B217" s="23" t="s">
        <v>1020</v>
      </c>
      <c r="C217" s="23" t="s">
        <v>343</v>
      </c>
      <c r="D217" s="23" t="s">
        <v>166</v>
      </c>
      <c r="E217" s="23" t="s">
        <v>95</v>
      </c>
      <c r="F217" s="23" t="s">
        <v>182</v>
      </c>
      <c r="G217" s="23" t="s">
        <v>213</v>
      </c>
      <c r="H217" s="23" t="s">
        <v>61</v>
      </c>
      <c r="I217" s="23" t="s">
        <v>1021</v>
      </c>
      <c r="J217" s="23" t="s">
        <v>1022</v>
      </c>
      <c r="K217" s="23" t="s">
        <v>1023</v>
      </c>
    </row>
    <row r="218" spans="1:11" ht="15">
      <c r="A218" s="22">
        <v>352</v>
      </c>
      <c r="B218" s="23" t="s">
        <v>1024</v>
      </c>
      <c r="C218" s="23" t="s">
        <v>219</v>
      </c>
      <c r="D218" s="23" t="s">
        <v>1025</v>
      </c>
      <c r="E218" s="23" t="s">
        <v>95</v>
      </c>
      <c r="F218" s="23" t="s">
        <v>329</v>
      </c>
      <c r="G218" s="23"/>
      <c r="H218" s="23" t="s">
        <v>15</v>
      </c>
      <c r="I218" s="23" t="s">
        <v>1026</v>
      </c>
      <c r="J218" s="23" t="s">
        <v>1027</v>
      </c>
      <c r="K218" s="23" t="s">
        <v>1028</v>
      </c>
    </row>
    <row r="219" spans="1:11" ht="15">
      <c r="A219" s="22">
        <v>20</v>
      </c>
      <c r="B219" s="23" t="s">
        <v>1029</v>
      </c>
      <c r="C219" s="23" t="s">
        <v>71</v>
      </c>
      <c r="D219" s="23" t="s">
        <v>379</v>
      </c>
      <c r="E219" s="23" t="s">
        <v>13</v>
      </c>
      <c r="F219" s="23" t="s">
        <v>49</v>
      </c>
      <c r="G219" s="23"/>
      <c r="H219" s="23" t="s">
        <v>50</v>
      </c>
      <c r="I219" s="23" t="s">
        <v>1030</v>
      </c>
      <c r="J219" s="23" t="s">
        <v>1031</v>
      </c>
      <c r="K219" s="23" t="s">
        <v>1032</v>
      </c>
    </row>
    <row r="220" spans="1:11" ht="15">
      <c r="A220" s="22">
        <v>12</v>
      </c>
      <c r="B220" s="23" t="s">
        <v>1033</v>
      </c>
      <c r="C220" s="23" t="s">
        <v>235</v>
      </c>
      <c r="D220" s="23" t="s">
        <v>949</v>
      </c>
      <c r="E220" s="23" t="s">
        <v>13</v>
      </c>
      <c r="F220" s="23" t="s">
        <v>49</v>
      </c>
      <c r="G220" s="23" t="s">
        <v>36</v>
      </c>
      <c r="H220" s="23" t="s">
        <v>132</v>
      </c>
      <c r="I220" s="23" t="s">
        <v>1034</v>
      </c>
      <c r="J220" s="23" t="s">
        <v>1035</v>
      </c>
      <c r="K220" s="23" t="s">
        <v>1036</v>
      </c>
    </row>
    <row r="221" spans="1:11" ht="15">
      <c r="A221" s="22">
        <v>380</v>
      </c>
      <c r="B221" s="23" t="s">
        <v>1037</v>
      </c>
      <c r="C221" s="23" t="s">
        <v>807</v>
      </c>
      <c r="D221" s="23" t="s">
        <v>131</v>
      </c>
      <c r="E221" s="23" t="s">
        <v>95</v>
      </c>
      <c r="F221" s="23" t="s">
        <v>192</v>
      </c>
      <c r="G221" s="23"/>
      <c r="H221" s="23" t="s">
        <v>380</v>
      </c>
      <c r="I221" s="23" t="s">
        <v>1038</v>
      </c>
      <c r="J221" s="23" t="s">
        <v>1039</v>
      </c>
      <c r="K221" s="23" t="s">
        <v>1040</v>
      </c>
    </row>
    <row r="222" spans="1:11" ht="15">
      <c r="A222" s="22">
        <v>338</v>
      </c>
      <c r="B222" s="23" t="s">
        <v>365</v>
      </c>
      <c r="C222" s="23" t="s">
        <v>899</v>
      </c>
      <c r="D222" s="23" t="s">
        <v>949</v>
      </c>
      <c r="E222" s="23" t="s">
        <v>95</v>
      </c>
      <c r="F222" s="23" t="s">
        <v>137</v>
      </c>
      <c r="G222" s="23"/>
      <c r="H222" s="23" t="s">
        <v>15</v>
      </c>
      <c r="I222" s="23" t="s">
        <v>1041</v>
      </c>
      <c r="J222" s="23" t="s">
        <v>1042</v>
      </c>
      <c r="K222" s="23" t="s">
        <v>1043</v>
      </c>
    </row>
    <row r="223" spans="1:11" ht="15">
      <c r="A223" s="22">
        <v>215</v>
      </c>
      <c r="B223" s="23" t="s">
        <v>1044</v>
      </c>
      <c r="C223" s="23" t="s">
        <v>1045</v>
      </c>
      <c r="D223" s="23" t="s">
        <v>34</v>
      </c>
      <c r="E223" s="23" t="s">
        <v>95</v>
      </c>
      <c r="F223" s="23" t="s">
        <v>348</v>
      </c>
      <c r="G223" s="23"/>
      <c r="H223" s="23" t="s">
        <v>15</v>
      </c>
      <c r="I223" s="23" t="s">
        <v>1046</v>
      </c>
      <c r="J223" s="23" t="s">
        <v>1047</v>
      </c>
      <c r="K223" s="23" t="s">
        <v>1048</v>
      </c>
    </row>
    <row r="224" spans="1:11" ht="15">
      <c r="A224" s="22">
        <v>154</v>
      </c>
      <c r="B224" s="23" t="s">
        <v>46</v>
      </c>
      <c r="C224" s="23" t="s">
        <v>124</v>
      </c>
      <c r="D224" s="23" t="s">
        <v>34</v>
      </c>
      <c r="E224" s="23" t="s">
        <v>13</v>
      </c>
      <c r="F224" s="23" t="s">
        <v>370</v>
      </c>
      <c r="G224" s="23"/>
      <c r="H224" s="23" t="s">
        <v>15</v>
      </c>
      <c r="I224" s="23" t="s">
        <v>1049</v>
      </c>
      <c r="J224" s="23" t="s">
        <v>1050</v>
      </c>
      <c r="K224" s="23" t="s">
        <v>1051</v>
      </c>
    </row>
    <row r="225" spans="1:11" ht="15">
      <c r="A225" s="22">
        <v>309</v>
      </c>
      <c r="B225" s="23" t="s">
        <v>1052</v>
      </c>
      <c r="C225" s="23" t="s">
        <v>235</v>
      </c>
      <c r="D225" s="23"/>
      <c r="E225" s="23" t="s">
        <v>13</v>
      </c>
      <c r="F225" s="23" t="s">
        <v>316</v>
      </c>
      <c r="G225" s="23"/>
      <c r="H225" s="23" t="s">
        <v>15</v>
      </c>
      <c r="I225" s="23" t="s">
        <v>1053</v>
      </c>
      <c r="J225" s="23" t="s">
        <v>1054</v>
      </c>
      <c r="K225" s="23" t="s">
        <v>1055</v>
      </c>
    </row>
    <row r="226" spans="1:11" ht="15">
      <c r="A226" s="22">
        <v>370</v>
      </c>
      <c r="B226" s="23" t="s">
        <v>1056</v>
      </c>
      <c r="C226" s="23" t="s">
        <v>343</v>
      </c>
      <c r="D226" s="23" t="s">
        <v>34</v>
      </c>
      <c r="E226" s="23" t="s">
        <v>95</v>
      </c>
      <c r="F226" s="23" t="s">
        <v>397</v>
      </c>
      <c r="G226" s="23"/>
      <c r="H226" s="23" t="s">
        <v>15</v>
      </c>
      <c r="I226" s="23" t="s">
        <v>1057</v>
      </c>
      <c r="J226" s="23" t="s">
        <v>1058</v>
      </c>
      <c r="K226" s="23" t="s">
        <v>1059</v>
      </c>
    </row>
    <row r="227" spans="1:11" ht="15">
      <c r="A227" s="22">
        <v>340</v>
      </c>
      <c r="B227" s="23" t="s">
        <v>1060</v>
      </c>
      <c r="C227" s="23" t="s">
        <v>100</v>
      </c>
      <c r="D227" s="23" t="s">
        <v>166</v>
      </c>
      <c r="E227" s="23" t="s">
        <v>95</v>
      </c>
      <c r="F227" s="23" t="s">
        <v>237</v>
      </c>
      <c r="G227" s="23" t="s">
        <v>213</v>
      </c>
      <c r="H227" s="23" t="s">
        <v>37</v>
      </c>
      <c r="I227" s="23" t="s">
        <v>1061</v>
      </c>
      <c r="J227" s="23" t="s">
        <v>1062</v>
      </c>
      <c r="K227" s="23" t="s">
        <v>1063</v>
      </c>
    </row>
    <row r="228" spans="1:11" ht="15">
      <c r="A228" s="22">
        <v>355</v>
      </c>
      <c r="B228" s="23" t="s">
        <v>1064</v>
      </c>
      <c r="C228" s="23" t="s">
        <v>343</v>
      </c>
      <c r="D228" s="23" t="s">
        <v>530</v>
      </c>
      <c r="E228" s="23" t="s">
        <v>95</v>
      </c>
      <c r="F228" s="23" t="s">
        <v>78</v>
      </c>
      <c r="G228" s="23" t="s">
        <v>213</v>
      </c>
      <c r="H228" s="23" t="s">
        <v>61</v>
      </c>
      <c r="I228" s="23" t="s">
        <v>1065</v>
      </c>
      <c r="J228" s="23" t="s">
        <v>1066</v>
      </c>
      <c r="K228" s="23" t="s">
        <v>1067</v>
      </c>
    </row>
    <row r="229" spans="1:11" ht="15">
      <c r="A229" s="22">
        <v>133</v>
      </c>
      <c r="B229" s="23" t="s">
        <v>1068</v>
      </c>
      <c r="C229" s="23" t="s">
        <v>66</v>
      </c>
      <c r="D229" s="23" t="s">
        <v>166</v>
      </c>
      <c r="E229" s="23" t="s">
        <v>13</v>
      </c>
      <c r="F229" s="23" t="s">
        <v>237</v>
      </c>
      <c r="G229" s="23"/>
      <c r="H229" s="23" t="s">
        <v>15</v>
      </c>
      <c r="I229" s="23" t="s">
        <v>1069</v>
      </c>
      <c r="J229" s="23" t="s">
        <v>1070</v>
      </c>
      <c r="K229" s="23" t="s">
        <v>1099</v>
      </c>
    </row>
    <row r="230" spans="1:11" ht="15">
      <c r="A230" s="22">
        <v>301</v>
      </c>
      <c r="B230" s="23" t="s">
        <v>1071</v>
      </c>
      <c r="C230" s="23" t="s">
        <v>807</v>
      </c>
      <c r="D230" s="23" t="s">
        <v>250</v>
      </c>
      <c r="E230" s="23" t="s">
        <v>95</v>
      </c>
      <c r="F230" s="23" t="s">
        <v>35</v>
      </c>
      <c r="G230" s="23"/>
      <c r="H230" s="23" t="s">
        <v>15</v>
      </c>
      <c r="I230" s="23" t="s">
        <v>1072</v>
      </c>
      <c r="J230" s="23"/>
      <c r="K230" s="23" t="s">
        <v>1073</v>
      </c>
    </row>
    <row r="231" spans="1:11" ht="15">
      <c r="A231" s="22">
        <v>110</v>
      </c>
      <c r="B231" s="23" t="s">
        <v>1074</v>
      </c>
      <c r="C231" s="23" t="s">
        <v>124</v>
      </c>
      <c r="D231" s="23"/>
      <c r="E231" s="23" t="s">
        <v>13</v>
      </c>
      <c r="F231" s="23" t="s">
        <v>35</v>
      </c>
      <c r="G231" s="23"/>
      <c r="H231" s="23" t="s">
        <v>15</v>
      </c>
      <c r="I231" s="23" t="s">
        <v>1075</v>
      </c>
      <c r="J231" s="23"/>
      <c r="K231" s="23" t="s">
        <v>1073</v>
      </c>
    </row>
    <row r="232" spans="1:11" ht="15">
      <c r="A232" s="22">
        <v>348</v>
      </c>
      <c r="B232" s="23" t="s">
        <v>1076</v>
      </c>
      <c r="C232" s="23" t="s">
        <v>1077</v>
      </c>
      <c r="D232" s="23"/>
      <c r="E232" s="23" t="s">
        <v>95</v>
      </c>
      <c r="F232" s="23" t="s">
        <v>203</v>
      </c>
      <c r="G232" s="23"/>
      <c r="H232" s="23" t="s">
        <v>15</v>
      </c>
      <c r="I232" s="23" t="s">
        <v>1078</v>
      </c>
      <c r="J232" s="23" t="s">
        <v>1079</v>
      </c>
      <c r="K232" s="23" t="s">
        <v>1073</v>
      </c>
    </row>
    <row r="233" spans="1:11" ht="15">
      <c r="A233" s="22">
        <v>310</v>
      </c>
      <c r="B233" s="23" t="s">
        <v>1080</v>
      </c>
      <c r="C233" s="23" t="s">
        <v>1081</v>
      </c>
      <c r="D233" s="23" t="s">
        <v>34</v>
      </c>
      <c r="E233" s="23" t="s">
        <v>95</v>
      </c>
      <c r="F233" s="23" t="s">
        <v>370</v>
      </c>
      <c r="G233" s="23"/>
      <c r="H233" s="23" t="s">
        <v>380</v>
      </c>
      <c r="I233" s="23" t="s">
        <v>1082</v>
      </c>
      <c r="J233" s="23" t="s">
        <v>1083</v>
      </c>
      <c r="K233" s="23" t="s">
        <v>1073</v>
      </c>
    </row>
    <row r="234" spans="1:11" ht="15">
      <c r="A234" s="22">
        <v>312</v>
      </c>
      <c r="B234" s="23" t="s">
        <v>1084</v>
      </c>
      <c r="C234" s="23" t="s">
        <v>1085</v>
      </c>
      <c r="D234" s="23"/>
      <c r="E234" s="23" t="s">
        <v>95</v>
      </c>
      <c r="F234" s="23" t="s">
        <v>149</v>
      </c>
      <c r="G234" s="23"/>
      <c r="H234" s="23" t="s">
        <v>15</v>
      </c>
      <c r="I234" s="23" t="s">
        <v>1086</v>
      </c>
      <c r="J234" s="23" t="s">
        <v>1087</v>
      </c>
      <c r="K234" s="23" t="s">
        <v>1073</v>
      </c>
    </row>
    <row r="235" spans="1:11" ht="15">
      <c r="A235" s="22">
        <v>364</v>
      </c>
      <c r="B235" s="23" t="s">
        <v>1088</v>
      </c>
      <c r="C235" s="23" t="s">
        <v>892</v>
      </c>
      <c r="D235" s="23" t="s">
        <v>34</v>
      </c>
      <c r="E235" s="23" t="s">
        <v>95</v>
      </c>
      <c r="F235" s="23" t="s">
        <v>149</v>
      </c>
      <c r="G235" s="23"/>
      <c r="H235" s="23" t="s">
        <v>15</v>
      </c>
      <c r="I235" s="23" t="s">
        <v>1089</v>
      </c>
      <c r="J235" s="23" t="s">
        <v>1090</v>
      </c>
      <c r="K235" s="23" t="s">
        <v>1073</v>
      </c>
    </row>
    <row r="236" spans="1:11" ht="15">
      <c r="A236" s="22">
        <v>61</v>
      </c>
      <c r="B236" s="23" t="s">
        <v>1091</v>
      </c>
      <c r="C236" s="23" t="s">
        <v>606</v>
      </c>
      <c r="D236" s="23" t="s">
        <v>131</v>
      </c>
      <c r="E236" s="23" t="s">
        <v>13</v>
      </c>
      <c r="F236" s="23" t="s">
        <v>182</v>
      </c>
      <c r="G236" s="23" t="s">
        <v>36</v>
      </c>
      <c r="H236" s="23" t="s">
        <v>61</v>
      </c>
      <c r="I236" s="23"/>
      <c r="J236" s="23" t="s">
        <v>1092</v>
      </c>
      <c r="K236" s="23" t="s">
        <v>1073</v>
      </c>
    </row>
  </sheetData>
  <sheetProtection/>
  <autoFilter ref="A1:K23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6">
      <selection activeCell="Q51" sqref="Q51"/>
    </sheetView>
  </sheetViews>
  <sheetFormatPr defaultColWidth="9.140625" defaultRowHeight="15"/>
  <cols>
    <col min="1" max="1" width="10.140625" style="7" bestFit="1" customWidth="1" collapsed="1"/>
    <col min="2" max="2" width="7.421875" style="7" hidden="1" customWidth="1" collapsed="1"/>
    <col min="3" max="3" width="18.140625" style="0" bestFit="1" customWidth="1" collapsed="1"/>
    <col min="4" max="4" width="11.8515625" style="0" bestFit="1" customWidth="1" collapsed="1"/>
    <col min="5" max="5" width="20.00390625" style="7" bestFit="1" customWidth="1" collapsed="1"/>
    <col min="6" max="6" width="5.00390625" style="7" hidden="1" customWidth="1" collapsed="1"/>
    <col min="7" max="7" width="5.7109375" style="7" hidden="1" customWidth="1" collapsed="1"/>
    <col min="8" max="8" width="7.00390625" style="7" hidden="1" customWidth="1" collapsed="1"/>
    <col min="9" max="9" width="8.57421875" style="0" hidden="1" customWidth="1" collapsed="1"/>
    <col min="10" max="10" width="12.57421875" style="0" hidden="1" customWidth="1" collapsed="1"/>
    <col min="11" max="11" width="16.140625" style="7" hidden="1" customWidth="1" collapsed="1"/>
    <col min="12" max="12" width="10.00390625" style="0" hidden="1" customWidth="1"/>
  </cols>
  <sheetData>
    <row r="1" spans="1:12" ht="15" hidden="1">
      <c r="A1" s="8" t="s">
        <v>1096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" hidden="1">
      <c r="A2" s="8" t="s">
        <v>1093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hidden="1">
      <c r="A3" s="8" t="s">
        <v>1239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 hidden="1">
      <c r="A4" s="11">
        <v>44506</v>
      </c>
      <c r="L4" s="10" t="s">
        <v>1097</v>
      </c>
    </row>
    <row r="5" spans="1:12" ht="15" hidden="1">
      <c r="A5" s="27" t="s">
        <v>0</v>
      </c>
      <c r="B5" s="27" t="s">
        <v>1</v>
      </c>
      <c r="C5" s="27" t="s">
        <v>1098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1095</v>
      </c>
    </row>
    <row r="6" spans="1:12" ht="15">
      <c r="A6" s="28">
        <v>19</v>
      </c>
      <c r="B6" s="22">
        <v>355</v>
      </c>
      <c r="C6" s="23" t="str">
        <f>VLOOKUP(B6,ДБ,2,FALSE)</f>
        <v>БЕГУНОВА</v>
      </c>
      <c r="D6" s="23" t="str">
        <f>VLOOKUP(B6,ДБ,3,FALSE)</f>
        <v>Анна</v>
      </c>
      <c r="E6" s="24" t="str">
        <f>VLOOKUP(B6,ДБ,4,FALSE)</f>
        <v>Военмех</v>
      </c>
      <c r="F6" s="24" t="s">
        <v>13</v>
      </c>
      <c r="G6" s="24" t="s">
        <v>14</v>
      </c>
      <c r="H6" s="24"/>
      <c r="I6" s="24" t="str">
        <f>VLOOKUP(B6,ДБ,8,FALSE)</f>
        <v>III*</v>
      </c>
      <c r="J6" s="24" t="str">
        <f>VLOOKUP(B6,ДБ,9,FALSE)</f>
        <v>0:57:21 (228)</v>
      </c>
      <c r="K6" s="24" t="str">
        <f>VLOOKUP(B6,ДБ,10,FALSE)</f>
        <v>1:56:47 (227,+1)</v>
      </c>
      <c r="L6" s="24" t="str">
        <f>VLOOKUP(B6,ДБ,11,FALSE)</f>
        <v>2:55:51</v>
      </c>
    </row>
    <row r="7" spans="1:12" ht="15">
      <c r="A7" s="28">
        <v>2</v>
      </c>
      <c r="B7" s="22">
        <v>221</v>
      </c>
      <c r="C7" s="23" t="str">
        <f>VLOOKUP(B7,ДБ,2,FALSE)</f>
        <v>БЕЛЯНКИНА</v>
      </c>
      <c r="D7" s="23" t="str">
        <f>VLOOKUP(B7,ДБ,3,FALSE)</f>
        <v>Наталья</v>
      </c>
      <c r="E7" s="24" t="str">
        <f>VLOOKUP(B7,ДБ,4,FALSE)</f>
        <v>Альпклуб СПбГУ Барс</v>
      </c>
      <c r="F7" s="24" t="s">
        <v>13</v>
      </c>
      <c r="G7" s="24" t="s">
        <v>171</v>
      </c>
      <c r="H7" s="24"/>
      <c r="I7" s="24" t="str">
        <f>VLOOKUP(B7,ДБ,8,FALSE)</f>
        <v>II</v>
      </c>
      <c r="J7" s="24" t="str">
        <f>VLOOKUP(B7,ДБ,9,FALSE)</f>
        <v>0:38:22 (65)</v>
      </c>
      <c r="K7" s="24" t="str">
        <f>VLOOKUP(B7,ДБ,10,FALSE)</f>
        <v>1:17:07 (60,+5)</v>
      </c>
      <c r="L7" s="24" t="str">
        <f>VLOOKUP(B7,ДБ,11,FALSE)</f>
        <v>1:57:21</v>
      </c>
    </row>
    <row r="8" spans="1:12" ht="15">
      <c r="A8" s="28">
        <v>31</v>
      </c>
      <c r="B8" s="22">
        <v>4</v>
      </c>
      <c r="C8" s="23" t="str">
        <f>VLOOKUP(B8,ДБ,2,FALSE)</f>
        <v>БОРЗЕНЕЦ</v>
      </c>
      <c r="D8" s="23" t="str">
        <f>VLOOKUP(B8,ДБ,3,FALSE)</f>
        <v>Андрей</v>
      </c>
      <c r="E8" s="24" t="str">
        <f>VLOOKUP(B8,ДБ,4,FALSE)</f>
        <v>Технолог</v>
      </c>
      <c r="F8" s="24" t="s">
        <v>13</v>
      </c>
      <c r="G8" s="24" t="s">
        <v>35</v>
      </c>
      <c r="H8" s="24"/>
      <c r="I8" s="24" t="str">
        <f>VLOOKUP(B8,ДБ,8,FALSE)</f>
        <v>III</v>
      </c>
      <c r="J8" s="24" t="str">
        <f>VLOOKUP(B8,ДБ,9,FALSE)</f>
        <v>0:50:31 (205)</v>
      </c>
      <c r="K8" s="24" t="str">
        <f>VLOOKUP(B8,ДБ,10,FALSE)</f>
        <v>1:40:37 (193,+12)</v>
      </c>
      <c r="L8" s="24" t="str">
        <f>VLOOKUP(B8,ДБ,11,FALSE)</f>
        <v>2:29:05</v>
      </c>
    </row>
    <row r="9" spans="1:12" ht="15">
      <c r="A9" s="28">
        <v>1</v>
      </c>
      <c r="B9" s="22">
        <v>341</v>
      </c>
      <c r="C9" s="23" t="str">
        <f>VLOOKUP(B9,ДБ,2,FALSE)</f>
        <v>ВОКУЕВА</v>
      </c>
      <c r="D9" s="23" t="str">
        <f>VLOOKUP(B9,ДБ,3,FALSE)</f>
        <v>Жанна</v>
      </c>
      <c r="E9" s="24" t="str">
        <f>VLOOKUP(B9,ДБ,4,FALSE)</f>
        <v>VOKUEVA TEAM</v>
      </c>
      <c r="F9" s="24" t="s">
        <v>13</v>
      </c>
      <c r="G9" s="24" t="s">
        <v>182</v>
      </c>
      <c r="H9" s="24"/>
      <c r="I9" s="24" t="str">
        <f>VLOOKUP(B9,ДБ,8,FALSE)</f>
        <v>МС</v>
      </c>
      <c r="J9" s="24" t="str">
        <f>VLOOKUP(B9,ДБ,9,FALSE)</f>
        <v>0:34:59 (27)</v>
      </c>
      <c r="K9" s="24" t="str">
        <f>VLOOKUP(B9,ДБ,10,FALSE)</f>
        <v>1:10:41 (28,-1)</v>
      </c>
      <c r="L9" s="24" t="str">
        <f>VLOOKUP(B9,ДБ,11,FALSE)</f>
        <v>1:50:59</v>
      </c>
    </row>
    <row r="10" spans="1:12" ht="15">
      <c r="A10" s="28">
        <v>19</v>
      </c>
      <c r="B10" s="22">
        <v>66</v>
      </c>
      <c r="C10" s="23" t="str">
        <f>VLOOKUP(B10,ДБ,2,FALSE)</f>
        <v>ГАЗАРЬЯНЦ</v>
      </c>
      <c r="D10" s="23" t="str">
        <f>VLOOKUP(B10,ДБ,3,FALSE)</f>
        <v>Газар</v>
      </c>
      <c r="E10" s="24" t="str">
        <f>VLOOKUP(B10,ДБ,4,FALSE)</f>
        <v>Штурм</v>
      </c>
      <c r="F10" s="24" t="s">
        <v>13</v>
      </c>
      <c r="G10" s="24" t="s">
        <v>149</v>
      </c>
      <c r="H10" s="24"/>
      <c r="I10" s="24" t="str">
        <f>VLOOKUP(B10,ДБ,8,FALSE)</f>
        <v>II</v>
      </c>
      <c r="J10" s="24" t="str">
        <f>VLOOKUP(B10,ДБ,9,FALSE)</f>
        <v>0:40:16 (99)</v>
      </c>
      <c r="K10" s="24" t="str">
        <f>VLOOKUP(B10,ДБ,10,FALSE)</f>
        <v>1:21:52 (98,+1)</v>
      </c>
      <c r="L10" s="24" t="str">
        <f>VLOOKUP(B10,ДБ,11,FALSE)</f>
        <v>2:05:31</v>
      </c>
    </row>
    <row r="11" spans="1:12" ht="15">
      <c r="A11" s="28">
        <v>32</v>
      </c>
      <c r="B11" s="22">
        <v>70</v>
      </c>
      <c r="C11" s="23" t="str">
        <f>VLOOKUP(B11,ДБ,2,FALSE)</f>
        <v>ГЕРАСИМОВ</v>
      </c>
      <c r="D11" s="23" t="str">
        <f>VLOOKUP(B11,ДБ,3,FALSE)</f>
        <v>Константин</v>
      </c>
      <c r="E11" s="24" t="str">
        <f>VLOOKUP(B11,ДБ,4,FALSE)</f>
        <v>Военмех</v>
      </c>
      <c r="F11" s="24" t="s">
        <v>13</v>
      </c>
      <c r="G11" s="24" t="s">
        <v>60</v>
      </c>
      <c r="H11" s="24"/>
      <c r="I11" s="24" t="str">
        <f>VLOOKUP(B11,ДБ,8,FALSE)</f>
        <v>III</v>
      </c>
      <c r="J11" s="24" t="str">
        <f>VLOOKUP(B11,ДБ,9,FALSE)</f>
        <v>0:48:20 (191)</v>
      </c>
      <c r="K11" s="24" t="str">
        <f>VLOOKUP(B11,ДБ,10,FALSE)</f>
        <v>1:37:48 (187,+4)</v>
      </c>
      <c r="L11" s="24" t="str">
        <f>VLOOKUP(B11,ДБ,11,FALSE)</f>
        <v>2:31:16</v>
      </c>
    </row>
    <row r="12" spans="1:12" ht="15">
      <c r="A12" s="28">
        <v>24</v>
      </c>
      <c r="B12" s="22">
        <v>105</v>
      </c>
      <c r="C12" s="23" t="str">
        <f>VLOOKUP(B12,ДБ,2,FALSE)</f>
        <v>ГОГУЛЯ</v>
      </c>
      <c r="D12" s="23" t="str">
        <f>VLOOKUP(B12,ДБ,3,FALSE)</f>
        <v>Павел</v>
      </c>
      <c r="E12" s="24" t="str">
        <f>VLOOKUP(B12,ДБ,4,FALSE)</f>
        <v>Технолог</v>
      </c>
      <c r="F12" s="24" t="s">
        <v>13</v>
      </c>
      <c r="G12" s="24" t="s">
        <v>237</v>
      </c>
      <c r="H12" s="24"/>
      <c r="I12" s="24" t="str">
        <f>VLOOKUP(B12,ДБ,8,FALSE)</f>
        <v>II*</v>
      </c>
      <c r="J12" s="24" t="str">
        <f>VLOOKUP(B12,ДБ,9,FALSE)</f>
        <v>0:41:22 (116)</v>
      </c>
      <c r="K12" s="24" t="str">
        <f>VLOOKUP(B12,ДБ,10,FALSE)</f>
        <v>1:23:29 (112,+4)</v>
      </c>
      <c r="L12" s="24" t="str">
        <f>VLOOKUP(B12,ДБ,11,FALSE)</f>
        <v>2:13:48</v>
      </c>
    </row>
    <row r="13" spans="1:12" ht="15">
      <c r="A13" s="28">
        <v>1</v>
      </c>
      <c r="B13" s="22">
        <v>189</v>
      </c>
      <c r="C13" s="23" t="str">
        <f>VLOOKUP(B13,ДБ,2,FALSE)</f>
        <v>ГОЛОВИН</v>
      </c>
      <c r="D13" s="23" t="str">
        <f>VLOOKUP(B13,ДБ,3,FALSE)</f>
        <v>Андрей</v>
      </c>
      <c r="E13" s="24" t="str">
        <f>VLOOKUP(B13,ДБ,4,FALSE)</f>
        <v>Политехник</v>
      </c>
      <c r="F13" s="24" t="s">
        <v>13</v>
      </c>
      <c r="G13" s="24" t="s">
        <v>49</v>
      </c>
      <c r="H13" s="24"/>
      <c r="I13" s="24" t="str">
        <f>VLOOKUP(B13,ДБ,8,FALSE)</f>
        <v>I</v>
      </c>
      <c r="J13" s="24" t="str">
        <f>VLOOKUP(B13,ДБ,9,FALSE)</f>
        <v>0:31:12 (5)</v>
      </c>
      <c r="K13" s="24" t="str">
        <f>VLOOKUP(B13,ДБ,10,FALSE)</f>
        <v>1:02:35 (4,+1)</v>
      </c>
      <c r="L13" s="24" t="str">
        <f>VLOOKUP(B13,ДБ,11,FALSE)</f>
        <v>1:34:10</v>
      </c>
    </row>
    <row r="14" spans="1:12" ht="15">
      <c r="A14" s="28">
        <v>2</v>
      </c>
      <c r="B14" s="22">
        <v>63</v>
      </c>
      <c r="C14" s="23" t="str">
        <f>VLOOKUP(B14,ДБ,2,FALSE)</f>
        <v>ГОРЕВ</v>
      </c>
      <c r="D14" s="23" t="str">
        <f>VLOOKUP(B14,ДБ,3,FALSE)</f>
        <v>Дмитрий</v>
      </c>
      <c r="E14" s="24" t="str">
        <f>VLOOKUP(B14,ДБ,4,FALSE)</f>
        <v>Горняк</v>
      </c>
      <c r="F14" s="24" t="s">
        <v>13</v>
      </c>
      <c r="G14" s="24" t="s">
        <v>78</v>
      </c>
      <c r="H14" s="24"/>
      <c r="I14" s="24" t="str">
        <f>VLOOKUP(B14,ДБ,8,FALSE)</f>
        <v>I</v>
      </c>
      <c r="J14" s="24" t="str">
        <f>VLOOKUP(B14,ДБ,9,FALSE)</f>
        <v>0:33:02 (14)</v>
      </c>
      <c r="K14" s="24" t="str">
        <f>VLOOKUP(B14,ДБ,10,FALSE)</f>
        <v>1:06:19 (13,+1)</v>
      </c>
      <c r="L14" s="24" t="str">
        <f>VLOOKUP(B14,ДБ,11,FALSE)</f>
        <v>1:39:55</v>
      </c>
    </row>
    <row r="15" spans="1:12" ht="15">
      <c r="A15" s="28">
        <v>20</v>
      </c>
      <c r="B15" s="22">
        <v>97</v>
      </c>
      <c r="C15" s="23" t="str">
        <f>VLOOKUP(B15,ДБ,2,FALSE)</f>
        <v>ДЕЕВ</v>
      </c>
      <c r="D15" s="23" t="str">
        <f>VLOOKUP(B15,ДБ,3,FALSE)</f>
        <v>Дмитрий</v>
      </c>
      <c r="E15" s="24" t="str">
        <f>VLOOKUP(B15,ДБ,4,FALSE)</f>
        <v>Горняк</v>
      </c>
      <c r="F15" s="24" t="s">
        <v>13</v>
      </c>
      <c r="G15" s="24" t="s">
        <v>137</v>
      </c>
      <c r="H15" s="24"/>
      <c r="I15" s="24" t="str">
        <f>VLOOKUP(B15,ДБ,8,FALSE)</f>
        <v>КМС</v>
      </c>
      <c r="J15" s="24" t="str">
        <f>VLOOKUP(B15,ДБ,9,FALSE)</f>
        <v>0:40:47 (107)</v>
      </c>
      <c r="K15" s="24" t="str">
        <f>VLOOKUP(B15,ДБ,10,FALSE)</f>
        <v>1:23:54 (115,-8)</v>
      </c>
      <c r="L15" s="24" t="str">
        <f>VLOOKUP(B15,ДБ,11,FALSE)</f>
        <v>2:08:50</v>
      </c>
    </row>
    <row r="16" spans="1:12" ht="15">
      <c r="A16" s="28">
        <v>11</v>
      </c>
      <c r="B16" s="22">
        <v>305</v>
      </c>
      <c r="C16" s="23" t="str">
        <f>VLOOKUP(B16,ДБ,2,FALSE)</f>
        <v>ЕВДОКИМОВА</v>
      </c>
      <c r="D16" s="23" t="str">
        <f>VLOOKUP(B16,ДБ,3,FALSE)</f>
        <v>Людмила</v>
      </c>
      <c r="E16" s="24" t="str">
        <f>VLOOKUP(B16,ДБ,4,FALSE)</f>
        <v>ОГК</v>
      </c>
      <c r="F16" s="24" t="s">
        <v>13</v>
      </c>
      <c r="G16" s="24" t="s">
        <v>276</v>
      </c>
      <c r="H16" s="24"/>
      <c r="I16" s="24" t="str">
        <f>VLOOKUP(B16,ДБ,8,FALSE)</f>
        <v>III</v>
      </c>
      <c r="J16" s="24" t="str">
        <f>VLOOKUP(B16,ДБ,9,FALSE)</f>
        <v>0:46:57 (179)</v>
      </c>
      <c r="K16" s="24" t="str">
        <f>VLOOKUP(B16,ДБ,10,FALSE)</f>
        <v>1:34:51 (175,+4)</v>
      </c>
      <c r="L16" s="24" t="str">
        <f>VLOOKUP(B16,ДБ,11,FALSE)</f>
        <v>2:24:09</v>
      </c>
    </row>
    <row r="17" spans="1:12" ht="15">
      <c r="A17" s="28">
        <v>17</v>
      </c>
      <c r="B17" s="22">
        <v>101</v>
      </c>
      <c r="C17" s="23" t="str">
        <f>VLOOKUP(B17,ДБ,2,FALSE)</f>
        <v>ЕЛИСЕЕВ</v>
      </c>
      <c r="D17" s="23" t="str">
        <f>VLOOKUP(B17,ДБ,3,FALSE)</f>
        <v>Сергей</v>
      </c>
      <c r="E17" s="24" t="str">
        <f>VLOOKUP(B17,ДБ,4,FALSE)</f>
        <v>Технолог</v>
      </c>
      <c r="F17" s="24" t="s">
        <v>13</v>
      </c>
      <c r="G17" s="24" t="s">
        <v>297</v>
      </c>
      <c r="H17" s="24"/>
      <c r="I17" s="24" t="str">
        <f>VLOOKUP(B17,ДБ,8,FALSE)</f>
        <v>II</v>
      </c>
      <c r="J17" s="24" t="str">
        <f>VLOOKUP(B17,ДБ,9,FALSE)</f>
        <v>0:39:34 (85)</v>
      </c>
      <c r="K17" s="24" t="str">
        <f>VLOOKUP(B17,ДБ,10,FALSE)</f>
        <v>1:18:40 (72,+13)</v>
      </c>
      <c r="L17" s="24" t="str">
        <f>VLOOKUP(B17,ДБ,11,FALSE)</f>
        <v>1:58:42</v>
      </c>
    </row>
    <row r="18" spans="1:12" ht="15">
      <c r="A18" s="28">
        <v>3</v>
      </c>
      <c r="B18" s="22">
        <v>360</v>
      </c>
      <c r="C18" s="23" t="str">
        <f>VLOOKUP(B18,ДБ,2,FALSE)</f>
        <v>ЕЛИСЕЕВА</v>
      </c>
      <c r="D18" s="23" t="str">
        <f>VLOOKUP(B18,ДБ,3,FALSE)</f>
        <v>Дарья</v>
      </c>
      <c r="E18" s="24" t="str">
        <f>VLOOKUP(B18,ДБ,4,FALSE)</f>
        <v>Технолог</v>
      </c>
      <c r="F18" s="24" t="s">
        <v>13</v>
      </c>
      <c r="G18" s="24" t="s">
        <v>348</v>
      </c>
      <c r="H18" s="24"/>
      <c r="I18" s="24" t="str">
        <f>VLOOKUP(B18,ДБ,8,FALSE)</f>
        <v>III</v>
      </c>
      <c r="J18" s="24" t="str">
        <f>VLOOKUP(B18,ДБ,9,FALSE)</f>
        <v>0:40:55 (108)</v>
      </c>
      <c r="K18" s="24" t="str">
        <f>VLOOKUP(B18,ДБ,10,FALSE)</f>
        <v>1:22:23 (103,+5)</v>
      </c>
      <c r="L18" s="24" t="str">
        <f>VLOOKUP(B18,ДБ,11,FALSE)</f>
        <v>2:03:28</v>
      </c>
    </row>
    <row r="19" spans="1:12" ht="15">
      <c r="A19" s="28">
        <v>7</v>
      </c>
      <c r="B19" s="22">
        <v>339</v>
      </c>
      <c r="C19" s="23" t="str">
        <f>VLOOKUP(B19,ДБ,2,FALSE)</f>
        <v>ЕПИФАНОВА</v>
      </c>
      <c r="D19" s="23" t="str">
        <f>VLOOKUP(B19,ДБ,3,FALSE)</f>
        <v>Мария</v>
      </c>
      <c r="E19" s="24" t="str">
        <f>VLOOKUP(B19,ДБ,4,FALSE)</f>
        <v>Военмех</v>
      </c>
      <c r="F19" s="24" t="s">
        <v>13</v>
      </c>
      <c r="G19" s="24" t="s">
        <v>192</v>
      </c>
      <c r="H19" s="24"/>
      <c r="I19" s="24" t="str">
        <f>VLOOKUP(B19,ДБ,8,FALSE)</f>
        <v>II</v>
      </c>
      <c r="J19" s="24" t="str">
        <f>VLOOKUP(B19,ДБ,9,FALSE)</f>
        <v>0:42:20 (124)</v>
      </c>
      <c r="K19" s="24" t="str">
        <f>VLOOKUP(B19,ДБ,10,FALSE)</f>
        <v>1:26:07 (127,-3)</v>
      </c>
      <c r="L19" s="24" t="str">
        <f>VLOOKUP(B19,ДБ,11,FALSE)</f>
        <v>2:15:26</v>
      </c>
    </row>
    <row r="20" spans="1:12" ht="15">
      <c r="A20" s="28">
        <v>8</v>
      </c>
      <c r="B20" s="22">
        <v>2</v>
      </c>
      <c r="C20" s="23" t="str">
        <f>VLOOKUP(B20,ДБ,2,FALSE)</f>
        <v>ЖУКОВСКИЙ</v>
      </c>
      <c r="D20" s="23" t="str">
        <f>VLOOKUP(B20,ДБ,3,FALSE)</f>
        <v>Александр</v>
      </c>
      <c r="E20" s="24" t="str">
        <f>VLOOKUP(B20,ДБ,4,FALSE)</f>
        <v>Альпклуб СПбГУ Барс</v>
      </c>
      <c r="F20" s="24" t="s">
        <v>13</v>
      </c>
      <c r="G20" s="24" t="s">
        <v>73</v>
      </c>
      <c r="H20" s="24"/>
      <c r="I20" s="24" t="str">
        <f>VLOOKUP(B20,ДБ,8,FALSE)</f>
        <v>II*</v>
      </c>
      <c r="J20" s="24" t="str">
        <f>VLOOKUP(B20,ДБ,9,FALSE)</f>
        <v>0:36:09 (39)</v>
      </c>
      <c r="K20" s="24" t="str">
        <f>VLOOKUP(B20,ДБ,10,FALSE)</f>
        <v>1:10:47 (29,+10)</v>
      </c>
      <c r="L20" s="24" t="str">
        <f>VLOOKUP(B20,ДБ,11,FALSE)</f>
        <v>1:47:50</v>
      </c>
    </row>
    <row r="21" spans="1:12" ht="15">
      <c r="A21" s="28">
        <v>10</v>
      </c>
      <c r="B21" s="22">
        <v>102</v>
      </c>
      <c r="C21" s="23" t="str">
        <f>VLOOKUP(B21,ДБ,2,FALSE)</f>
        <v>ИВАНОВ</v>
      </c>
      <c r="D21" s="23" t="str">
        <f>VLOOKUP(B21,ДБ,3,FALSE)</f>
        <v>Евгений</v>
      </c>
      <c r="E21" s="24">
        <f>VLOOKUP(B21,ДБ,4,FALSE)</f>
        <v>0</v>
      </c>
      <c r="F21" s="24" t="s">
        <v>13</v>
      </c>
      <c r="G21" s="24" t="s">
        <v>88</v>
      </c>
      <c r="H21" s="24"/>
      <c r="I21" s="24" t="str">
        <f>VLOOKUP(B21,ДБ,8,FALSE)</f>
        <v>III</v>
      </c>
      <c r="J21" s="24" t="str">
        <f>VLOOKUP(B21,ДБ,9,FALSE)</f>
        <v>0:36:34 (42)</v>
      </c>
      <c r="K21" s="24" t="str">
        <f>VLOOKUP(B21,ДБ,10,FALSE)</f>
        <v>1:14:10 (40,+2)</v>
      </c>
      <c r="L21" s="24" t="str">
        <f>VLOOKUP(B21,ДБ,11,FALSE)</f>
        <v>1:52:44</v>
      </c>
    </row>
    <row r="22" spans="1:12" ht="15">
      <c r="A22" s="28">
        <v>13</v>
      </c>
      <c r="B22" s="22">
        <v>44</v>
      </c>
      <c r="C22" s="23" t="str">
        <f>VLOOKUP(B22,ДБ,2,FALSE)</f>
        <v>ИВАНОВ</v>
      </c>
      <c r="D22" s="23" t="str">
        <f>VLOOKUP(B22,ДБ,3,FALSE)</f>
        <v>Александр</v>
      </c>
      <c r="E22" s="24" t="str">
        <f>VLOOKUP(B22,ДБ,4,FALSE)</f>
        <v>Технолог</v>
      </c>
      <c r="F22" s="24" t="s">
        <v>13</v>
      </c>
      <c r="G22" s="24" t="s">
        <v>125</v>
      </c>
      <c r="H22" s="24"/>
      <c r="I22" s="24" t="str">
        <f>VLOOKUP(B22,ДБ,8,FALSE)</f>
        <v>МС</v>
      </c>
      <c r="J22" s="24" t="str">
        <f>VLOOKUP(B22,ДБ,9,FALSE)</f>
        <v>0:36:46 (46)</v>
      </c>
      <c r="K22" s="24" t="str">
        <f>VLOOKUP(B22,ДБ,10,FALSE)</f>
        <v>1:14:21 (43,+3)</v>
      </c>
      <c r="L22" s="24" t="str">
        <f>VLOOKUP(B22,ДБ,11,FALSE)</f>
        <v>1:53:47</v>
      </c>
    </row>
    <row r="23" spans="1:12" ht="15">
      <c r="A23" s="28">
        <v>12</v>
      </c>
      <c r="B23" s="22">
        <v>8</v>
      </c>
      <c r="C23" s="23" t="str">
        <f>VLOOKUP(B23,ДБ,2,FALSE)</f>
        <v>ИВАНОВА</v>
      </c>
      <c r="D23" s="23" t="str">
        <f>VLOOKUP(B23,ДБ,3,FALSE)</f>
        <v>Ирина</v>
      </c>
      <c r="E23" s="24" t="str">
        <f>VLOOKUP(B23,ДБ,4,FALSE)</f>
        <v>Технолог</v>
      </c>
      <c r="F23" s="24" t="s">
        <v>13</v>
      </c>
      <c r="G23" s="24" t="s">
        <v>531</v>
      </c>
      <c r="H23" s="24"/>
      <c r="I23" s="24" t="str">
        <f>VLOOKUP(B23,ДБ,8,FALSE)</f>
        <v>III</v>
      </c>
      <c r="J23" s="24" t="str">
        <f>VLOOKUP(B23,ДБ,9,FALSE)</f>
        <v>0:47:39 (184)</v>
      </c>
      <c r="K23" s="24" t="str">
        <f>VLOOKUP(B23,ДБ,10,FALSE)</f>
        <v>1:37:21 (185,-1)</v>
      </c>
      <c r="L23" s="24" t="str">
        <f>VLOOKUP(B23,ДБ,11,FALSE)</f>
        <v>2:27:28</v>
      </c>
    </row>
    <row r="24" spans="1:12" ht="15">
      <c r="A24" s="28">
        <v>25</v>
      </c>
      <c r="B24" s="22">
        <v>150</v>
      </c>
      <c r="C24" s="23" t="str">
        <f>VLOOKUP(B24,ДБ,2,FALSE)</f>
        <v>КАБАНОВ</v>
      </c>
      <c r="D24" s="23" t="str">
        <f>VLOOKUP(B24,ДБ,3,FALSE)</f>
        <v>Павел</v>
      </c>
      <c r="E24" s="24" t="str">
        <f>VLOOKUP(B24,ДБ,4,FALSE)</f>
        <v>Политехник</v>
      </c>
      <c r="F24" s="24" t="s">
        <v>13</v>
      </c>
      <c r="G24" s="24" t="s">
        <v>28</v>
      </c>
      <c r="H24" s="24"/>
      <c r="I24" s="24" t="str">
        <f>VLOOKUP(B24,ДБ,8,FALSE)</f>
        <v>III</v>
      </c>
      <c r="J24" s="24" t="str">
        <f>VLOOKUP(B24,ДБ,9,FALSE)</f>
        <v>0:44:04 (148)</v>
      </c>
      <c r="K24" s="24" t="str">
        <f>VLOOKUP(B24,ДБ,10,FALSE)</f>
        <v>1:27:34 (138,+10)</v>
      </c>
      <c r="L24" s="24" t="str">
        <f>VLOOKUP(B24,ДБ,11,FALSE)</f>
        <v>2:13:57</v>
      </c>
    </row>
    <row r="25" spans="1:12" ht="15">
      <c r="A25" s="28">
        <v>10</v>
      </c>
      <c r="B25" s="22">
        <v>382</v>
      </c>
      <c r="C25" s="23" t="str">
        <f>VLOOKUP(B25,ДБ,2,FALSE)</f>
        <v>КАБИСОВА</v>
      </c>
      <c r="D25" s="23" t="str">
        <f>VLOOKUP(B25,ДБ,3,FALSE)</f>
        <v>Анна</v>
      </c>
      <c r="E25" s="24" t="str">
        <f>VLOOKUP(B25,ДБ,4,FALSE)</f>
        <v>Штурм</v>
      </c>
      <c r="F25" s="24" t="s">
        <v>13</v>
      </c>
      <c r="G25" s="24" t="s">
        <v>22</v>
      </c>
      <c r="H25" s="24"/>
      <c r="I25" s="24" t="str">
        <f>VLOOKUP(B25,ДБ,8,FALSE)</f>
        <v>III</v>
      </c>
      <c r="J25" s="24" t="str">
        <f>VLOOKUP(B25,ДБ,9,FALSE)</f>
        <v>0:46:03 (172)</v>
      </c>
      <c r="K25" s="24" t="str">
        <f>VLOOKUP(B25,ДБ,10,FALSE)</f>
        <v>1:31:30 (162,+10)</v>
      </c>
      <c r="L25" s="24" t="str">
        <f>VLOOKUP(B25,ДБ,11,FALSE)</f>
        <v>2:18:33</v>
      </c>
    </row>
    <row r="26" spans="1:12" ht="15">
      <c r="A26" s="28">
        <v>22</v>
      </c>
      <c r="B26" s="22">
        <v>112</v>
      </c>
      <c r="C26" s="23" t="str">
        <f>VLOOKUP(B26,ДБ,2,FALSE)</f>
        <v>КАЗАКОВ</v>
      </c>
      <c r="D26" s="23" t="str">
        <f>VLOOKUP(B26,ДБ,3,FALSE)</f>
        <v>Юрий</v>
      </c>
      <c r="E26" s="24" t="str">
        <f>VLOOKUP(B26,ДБ,4,FALSE)</f>
        <v>Штурм</v>
      </c>
      <c r="F26" s="24" t="s">
        <v>13</v>
      </c>
      <c r="G26" s="24" t="s">
        <v>203</v>
      </c>
      <c r="H26" s="24"/>
      <c r="I26" s="24" t="str">
        <f>VLOOKUP(B26,ДБ,8,FALSE)</f>
        <v>II</v>
      </c>
      <c r="J26" s="24" t="str">
        <f>VLOOKUP(B26,ДБ,9,FALSE)</f>
        <v>0:42:54 (132)</v>
      </c>
      <c r="K26" s="24" t="str">
        <f>VLOOKUP(B26,ДБ,10,FALSE)</f>
        <v>1:26:30 (131,+1)</v>
      </c>
      <c r="L26" s="24" t="str">
        <f>VLOOKUP(B26,ДБ,11,FALSE)</f>
        <v>2:11:41</v>
      </c>
    </row>
    <row r="27" spans="1:12" ht="15">
      <c r="A27" s="28">
        <v>3</v>
      </c>
      <c r="B27" s="22">
        <v>158</v>
      </c>
      <c r="C27" s="23" t="str">
        <f>VLOOKUP(B27,ДБ,2,FALSE)</f>
        <v>КЛИМЕНКО</v>
      </c>
      <c r="D27" s="23" t="str">
        <f>VLOOKUP(B27,ДБ,3,FALSE)</f>
        <v>Владимир</v>
      </c>
      <c r="E27" s="24" t="str">
        <f>VLOOKUP(B27,ДБ,4,FALSE)</f>
        <v>Политехник</v>
      </c>
      <c r="F27" s="24" t="s">
        <v>13</v>
      </c>
      <c r="G27" s="24" t="s">
        <v>102</v>
      </c>
      <c r="H27" s="24"/>
      <c r="I27" s="24" t="str">
        <f>VLOOKUP(B27,ДБ,8,FALSE)</f>
        <v>I</v>
      </c>
      <c r="J27" s="24" t="str">
        <f>VLOOKUP(B27,ДБ,9,FALSE)</f>
        <v>0:32:16 (9)</v>
      </c>
      <c r="K27" s="24" t="str">
        <f>VLOOKUP(B27,ДБ,10,FALSE)</f>
        <v>1:05:42 (10,-1)</v>
      </c>
      <c r="L27" s="24" t="str">
        <f>VLOOKUP(B27,ДБ,11,FALSE)</f>
        <v>1:40:05</v>
      </c>
    </row>
    <row r="28" spans="1:12" ht="15">
      <c r="A28" s="28">
        <v>15</v>
      </c>
      <c r="B28" s="22">
        <v>343</v>
      </c>
      <c r="C28" s="23" t="str">
        <f>VLOOKUP(B28,ДБ,2,FALSE)</f>
        <v>КОТОВА</v>
      </c>
      <c r="D28" s="23" t="str">
        <f>VLOOKUP(B28,ДБ,3,FALSE)</f>
        <v>Алина</v>
      </c>
      <c r="E28" s="24" t="str">
        <f>VLOOKUP(B28,ДБ,4,FALSE)</f>
        <v>Технолог</v>
      </c>
      <c r="F28" s="24" t="s">
        <v>13</v>
      </c>
      <c r="G28" s="24" t="s">
        <v>256</v>
      </c>
      <c r="H28" s="24"/>
      <c r="I28" s="24" t="str">
        <f>VLOOKUP(B28,ДБ,8,FALSE)</f>
        <v>III</v>
      </c>
      <c r="J28" s="24" t="str">
        <f>VLOOKUP(B28,ДБ,9,FALSE)</f>
        <v>0:49:58 (199)</v>
      </c>
      <c r="K28" s="24" t="str">
        <f>VLOOKUP(B28,ДБ,10,FALSE)</f>
        <v>1:43:00 (205,-6)</v>
      </c>
      <c r="L28" s="24" t="str">
        <f>VLOOKUP(B28,ДБ,11,FALSE)</f>
        <v>2:40:00</v>
      </c>
    </row>
    <row r="29" spans="1:12" ht="15">
      <c r="A29" s="28">
        <v>16</v>
      </c>
      <c r="B29" s="22">
        <v>141</v>
      </c>
      <c r="C29" s="23" t="str">
        <f>VLOOKUP(B29,ДБ,2,FALSE)</f>
        <v>КУЗНЕЦОВ</v>
      </c>
      <c r="D29" s="23" t="str">
        <f>VLOOKUP(B29,ДБ,3,FALSE)</f>
        <v>Дмитрий</v>
      </c>
      <c r="E29" s="24" t="str">
        <f>VLOOKUP(B29,ДБ,4,FALSE)</f>
        <v>Технолог</v>
      </c>
      <c r="F29" s="24" t="s">
        <v>13</v>
      </c>
      <c r="G29" s="24" t="s">
        <v>833</v>
      </c>
      <c r="H29" s="24"/>
      <c r="I29" s="24" t="str">
        <f>VLOOKUP(B29,ДБ,8,FALSE)</f>
        <v>III</v>
      </c>
      <c r="J29" s="24" t="str">
        <f>VLOOKUP(B29,ДБ,9,FALSE)</f>
        <v>0:37:32 (52)</v>
      </c>
      <c r="K29" s="24" t="str">
        <f>VLOOKUP(B29,ДБ,10,FALSE)</f>
        <v>1:17:32 (62,-10)</v>
      </c>
      <c r="L29" s="24" t="str">
        <f>VLOOKUP(B29,ДБ,11,FALSE)</f>
        <v>1:57:10</v>
      </c>
    </row>
    <row r="30" spans="1:12" ht="15">
      <c r="A30" s="28">
        <v>30</v>
      </c>
      <c r="B30" s="22">
        <v>121</v>
      </c>
      <c r="C30" s="23" t="str">
        <f>VLOOKUP(B30,ДБ,2,FALSE)</f>
        <v>ЛУКИН</v>
      </c>
      <c r="D30" s="23" t="str">
        <f>VLOOKUP(B30,ДБ,3,FALSE)</f>
        <v>Андрей</v>
      </c>
      <c r="E30" s="24" t="str">
        <f>VLOOKUP(B30,ДБ,4,FALSE)</f>
        <v>Политехник</v>
      </c>
      <c r="F30" s="24" t="s">
        <v>13</v>
      </c>
      <c r="G30" s="24" t="s">
        <v>954</v>
      </c>
      <c r="H30" s="24"/>
      <c r="I30" s="24" t="str">
        <f>VLOOKUP(B30,ДБ,8,FALSE)</f>
        <v>МС</v>
      </c>
      <c r="J30" s="24" t="str">
        <f>VLOOKUP(B30,ДБ,9,FALSE)</f>
        <v>0:45:52 (170)</v>
      </c>
      <c r="K30" s="24" t="str">
        <f>VLOOKUP(B30,ДБ,10,FALSE)</f>
        <v>1:33:35 (171,-1)</v>
      </c>
      <c r="L30" s="24" t="str">
        <f>VLOOKUP(B30,ДБ,11,FALSE)</f>
        <v>2:26:56</v>
      </c>
    </row>
    <row r="31" spans="1:12" ht="15">
      <c r="A31" s="28">
        <v>27</v>
      </c>
      <c r="B31" s="22">
        <v>78</v>
      </c>
      <c r="C31" s="23" t="str">
        <f>VLOOKUP(B31,ДБ,2,FALSE)</f>
        <v>МАГОМАЕВ</v>
      </c>
      <c r="D31" s="23" t="str">
        <f>VLOOKUP(B31,ДБ,3,FALSE)</f>
        <v>Артем</v>
      </c>
      <c r="E31" s="24" t="str">
        <f>VLOOKUP(B31,ДБ,4,FALSE)</f>
        <v>Политехник</v>
      </c>
      <c r="F31" s="24" t="s">
        <v>13</v>
      </c>
      <c r="G31" s="24" t="s">
        <v>1100</v>
      </c>
      <c r="H31" s="24"/>
      <c r="I31" s="24" t="str">
        <f>VLOOKUP(B31,ДБ,8,FALSE)</f>
        <v>III</v>
      </c>
      <c r="J31" s="24" t="str">
        <f>VLOOKUP(B31,ДБ,9,FALSE)</f>
        <v>0:44:54 (156)</v>
      </c>
      <c r="K31" s="24" t="str">
        <f>VLOOKUP(B31,ДБ,10,FALSE)</f>
        <v>1:30:59 (158,-2)</v>
      </c>
      <c r="L31" s="24" t="str">
        <f>VLOOKUP(B31,ДБ,11,FALSE)</f>
        <v>2:15:54</v>
      </c>
    </row>
    <row r="32" spans="1:12" ht="15">
      <c r="A32" s="28">
        <v>8</v>
      </c>
      <c r="B32" s="22">
        <v>361</v>
      </c>
      <c r="C32" s="23" t="str">
        <f>VLOOKUP(B32,ДБ,2,FALSE)</f>
        <v>МАРКОВА</v>
      </c>
      <c r="D32" s="23" t="str">
        <f>VLOOKUP(B32,ДБ,3,FALSE)</f>
        <v>Ия</v>
      </c>
      <c r="E32" s="24" t="str">
        <f>VLOOKUP(B32,ДБ,4,FALSE)</f>
        <v>Технолог</v>
      </c>
      <c r="F32" s="24" t="s">
        <v>13</v>
      </c>
      <c r="G32" s="24" t="s">
        <v>1101</v>
      </c>
      <c r="H32" s="24"/>
      <c r="I32" s="24" t="str">
        <f>VLOOKUP(B32,ДБ,8,FALSE)</f>
        <v>III</v>
      </c>
      <c r="J32" s="24" t="str">
        <f>VLOOKUP(B32,ДБ,9,FALSE)</f>
        <v>0:43:54 (145)</v>
      </c>
      <c r="K32" s="24" t="str">
        <f>VLOOKUP(B32,ДБ,10,FALSE)</f>
        <v>1:28:36 (145)</v>
      </c>
      <c r="L32" s="24" t="str">
        <f>VLOOKUP(B32,ДБ,11,FALSE)</f>
        <v>2:16:37</v>
      </c>
    </row>
    <row r="33" spans="1:12" ht="15">
      <c r="A33" s="28">
        <v>4</v>
      </c>
      <c r="B33" s="22">
        <v>315</v>
      </c>
      <c r="C33" s="23" t="str">
        <f>VLOOKUP(B33,ДБ,2,FALSE)</f>
        <v>МЕРКУРЬЕВА</v>
      </c>
      <c r="D33" s="23" t="str">
        <f>VLOOKUP(B33,ДБ,3,FALSE)</f>
        <v>Валерия</v>
      </c>
      <c r="E33" s="24" t="str">
        <f>VLOOKUP(B33,ДБ,4,FALSE)</f>
        <v>Луч</v>
      </c>
      <c r="F33" s="24" t="s">
        <v>13</v>
      </c>
      <c r="G33" s="24" t="s">
        <v>1102</v>
      </c>
      <c r="H33" s="24"/>
      <c r="I33" s="24" t="str">
        <f>VLOOKUP(B33,ДБ,8,FALSE)</f>
        <v>МС</v>
      </c>
      <c r="J33" s="24" t="str">
        <f>VLOOKUP(B33,ДБ,9,FALSE)</f>
        <v>0:39:09 (78)</v>
      </c>
      <c r="K33" s="24" t="str">
        <f>VLOOKUP(B33,ДБ,10,FALSE)</f>
        <v>1:21:43 (96,-18)</v>
      </c>
      <c r="L33" s="24" t="str">
        <f>VLOOKUP(B33,ДБ,11,FALSE)</f>
        <v>2:06:40</v>
      </c>
    </row>
    <row r="34" spans="1:12" ht="15">
      <c r="A34" s="28">
        <v>13</v>
      </c>
      <c r="B34" s="22">
        <v>307</v>
      </c>
      <c r="C34" s="23" t="str">
        <f>VLOOKUP(B34,ДБ,2,FALSE)</f>
        <v>МИРОНОВСКАЯ</v>
      </c>
      <c r="D34" s="23" t="str">
        <f>VLOOKUP(B34,ДБ,3,FALSE)</f>
        <v>Мария</v>
      </c>
      <c r="E34" s="24" t="str">
        <f>VLOOKUP(B34,ДБ,4,FALSE)</f>
        <v>Технолог</v>
      </c>
      <c r="F34" s="24" t="s">
        <v>13</v>
      </c>
      <c r="G34" s="24" t="s">
        <v>1103</v>
      </c>
      <c r="H34" s="24"/>
      <c r="I34" s="24" t="str">
        <f>VLOOKUP(B34,ДБ,8,FALSE)</f>
        <v>II*</v>
      </c>
      <c r="J34" s="24" t="str">
        <f>VLOOKUP(B34,ДБ,9,FALSE)</f>
        <v>0:48:10 (189)</v>
      </c>
      <c r="K34" s="24" t="str">
        <f>VLOOKUP(B34,ДБ,10,FALSE)</f>
        <v>1:38:00 (188,+1)</v>
      </c>
      <c r="L34" s="24" t="str">
        <f>VLOOKUP(B34,ДБ,11,FALSE)</f>
        <v>2:30:34</v>
      </c>
    </row>
    <row r="35" spans="1:12" ht="15">
      <c r="A35" s="28">
        <v>4</v>
      </c>
      <c r="B35" s="22">
        <v>27</v>
      </c>
      <c r="C35" s="23" t="str">
        <f>VLOOKUP(B35,ДБ,2,FALSE)</f>
        <v>МУЖИКИН</v>
      </c>
      <c r="D35" s="23" t="str">
        <f>VLOOKUP(B35,ДБ,3,FALSE)</f>
        <v>Иван</v>
      </c>
      <c r="E35" s="24" t="str">
        <f>VLOOKUP(B35,ДБ,4,FALSE)</f>
        <v>Технолог</v>
      </c>
      <c r="F35" s="24" t="s">
        <v>13</v>
      </c>
      <c r="G35" s="24" t="s">
        <v>1104</v>
      </c>
      <c r="H35" s="24"/>
      <c r="I35" s="24" t="str">
        <f>VLOOKUP(B35,ДБ,8,FALSE)</f>
        <v>II</v>
      </c>
      <c r="J35" s="24" t="str">
        <f>VLOOKUP(B35,ДБ,9,FALSE)</f>
        <v>0:35:32 (33)</v>
      </c>
      <c r="K35" s="24" t="str">
        <f>VLOOKUP(B35,ДБ,10,FALSE)</f>
        <v>1:10:08 (22,+11)</v>
      </c>
      <c r="L35" s="24" t="str">
        <f>VLOOKUP(B35,ДБ,11,FALSE)</f>
        <v>1:45:15</v>
      </c>
    </row>
    <row r="36" spans="1:12" ht="15">
      <c r="A36" s="28">
        <v>34</v>
      </c>
      <c r="B36" s="22">
        <v>67</v>
      </c>
      <c r="C36" s="23" t="str">
        <f>VLOOKUP(B36,ДБ,2,FALSE)</f>
        <v>НЕСТЕРОВ</v>
      </c>
      <c r="D36" s="23" t="str">
        <f>VLOOKUP(B36,ДБ,3,FALSE)</f>
        <v>Сергей</v>
      </c>
      <c r="E36" s="24" t="str">
        <f>VLOOKUP(B36,ДБ,4,FALSE)</f>
        <v>Штурм</v>
      </c>
      <c r="F36" s="24" t="s">
        <v>13</v>
      </c>
      <c r="G36" s="24" t="s">
        <v>1105</v>
      </c>
      <c r="H36" s="24"/>
      <c r="I36" s="24" t="str">
        <f>VLOOKUP(B36,ДБ,8,FALSE)</f>
        <v>I*</v>
      </c>
      <c r="J36" s="24" t="str">
        <f>VLOOKUP(B36,ДБ,9,FALSE)</f>
        <v>0:50:29 (204)</v>
      </c>
      <c r="K36" s="24" t="str">
        <f>VLOOKUP(B36,ДБ,10,FALSE)</f>
        <v>1:40:14 (192,+12)</v>
      </c>
      <c r="L36" s="24" t="str">
        <f>VLOOKUP(B36,ДБ,11,FALSE)</f>
        <v>2:36:08</v>
      </c>
    </row>
    <row r="37" spans="1:12" ht="15">
      <c r="A37" s="28">
        <v>9</v>
      </c>
      <c r="B37" s="22">
        <v>357</v>
      </c>
      <c r="C37" s="23" t="str">
        <f>VLOOKUP(B37,ДБ,2,FALSE)</f>
        <v>НЕСТЕРОВА</v>
      </c>
      <c r="D37" s="23" t="str">
        <f>VLOOKUP(B37,ДБ,3,FALSE)</f>
        <v>Валентина</v>
      </c>
      <c r="E37" s="24" t="str">
        <f>VLOOKUP(B37,ДБ,4,FALSE)</f>
        <v>Технолог</v>
      </c>
      <c r="F37" s="24" t="s">
        <v>13</v>
      </c>
      <c r="G37" s="24" t="s">
        <v>1106</v>
      </c>
      <c r="H37" s="24"/>
      <c r="I37" s="24" t="str">
        <f>VLOOKUP(B37,ДБ,8,FALSE)</f>
        <v>I</v>
      </c>
      <c r="J37" s="24" t="str">
        <f>VLOOKUP(B37,ДБ,9,FALSE)</f>
        <v>0:45:24 (160)</v>
      </c>
      <c r="K37" s="24" t="str">
        <f>VLOOKUP(B37,ДБ,10,FALSE)</f>
        <v>1:31:33 (163,-3)</v>
      </c>
      <c r="L37" s="24" t="str">
        <f>VLOOKUP(B37,ДБ,11,FALSE)</f>
        <v>2:17:17</v>
      </c>
    </row>
    <row r="38" spans="1:12" ht="15">
      <c r="A38" s="28">
        <v>36</v>
      </c>
      <c r="B38" s="22">
        <v>61</v>
      </c>
      <c r="C38" s="23" t="str">
        <f>VLOOKUP(B38,ДБ,2,FALSE)</f>
        <v>ОРЛОВ</v>
      </c>
      <c r="D38" s="23" t="str">
        <f>VLOOKUP(B38,ДБ,3,FALSE)</f>
        <v>Константин</v>
      </c>
      <c r="E38" s="24" t="str">
        <f>VLOOKUP(B38,ДБ,4,FALSE)</f>
        <v>Технолог</v>
      </c>
      <c r="F38" s="24" t="s">
        <v>13</v>
      </c>
      <c r="G38" s="24" t="s">
        <v>1107</v>
      </c>
      <c r="H38" s="24"/>
      <c r="I38" s="24" t="str">
        <f>VLOOKUP(B38,ДБ,8,FALSE)</f>
        <v>III*</v>
      </c>
      <c r="J38" s="24">
        <f>VLOOKUP(B38,ДБ,9,FALSE)</f>
        <v>0</v>
      </c>
      <c r="K38" s="24" t="str">
        <f>VLOOKUP(B38,ДБ,10,FALSE)</f>
        <v>1:45:15 (210)</v>
      </c>
      <c r="L38" s="24" t="str">
        <f>VLOOKUP(B38,ДБ,11,FALSE)</f>
        <v>НФ</v>
      </c>
    </row>
    <row r="39" spans="1:12" ht="15">
      <c r="A39" s="28">
        <v>16</v>
      </c>
      <c r="B39" s="22">
        <v>318</v>
      </c>
      <c r="C39" s="23" t="str">
        <f>VLOOKUP(B39,ДБ,2,FALSE)</f>
        <v>ПАЗУЩАН</v>
      </c>
      <c r="D39" s="23" t="str">
        <f>VLOOKUP(B39,ДБ,3,FALSE)</f>
        <v>Татьяна</v>
      </c>
      <c r="E39" s="24" t="str">
        <f>VLOOKUP(B39,ДБ,4,FALSE)</f>
        <v>Политехник</v>
      </c>
      <c r="F39" s="24" t="s">
        <v>13</v>
      </c>
      <c r="G39" s="24" t="s">
        <v>1108</v>
      </c>
      <c r="H39" s="24"/>
      <c r="I39" s="24" t="str">
        <f>VLOOKUP(B39,ДБ,8,FALSE)</f>
        <v>III</v>
      </c>
      <c r="J39" s="24" t="str">
        <f>VLOOKUP(B39,ДБ,9,FALSE)</f>
        <v>0:51:29 (212)</v>
      </c>
      <c r="K39" s="24" t="str">
        <f>VLOOKUP(B39,ДБ,10,FALSE)</f>
        <v>1:45:58 (214,-2)</v>
      </c>
      <c r="L39" s="24" t="str">
        <f>VLOOKUP(B39,ДБ,11,FALSE)</f>
        <v>2:44:14</v>
      </c>
    </row>
    <row r="40" spans="1:12" ht="15">
      <c r="A40" s="28">
        <v>18</v>
      </c>
      <c r="B40" s="22">
        <v>340</v>
      </c>
      <c r="C40" s="23" t="str">
        <f>VLOOKUP(B40,ДБ,2,FALSE)</f>
        <v>ПЕТРОВА</v>
      </c>
      <c r="D40" s="23" t="str">
        <f>VLOOKUP(B40,ДБ,3,FALSE)</f>
        <v>Ирина</v>
      </c>
      <c r="E40" s="24" t="str">
        <f>VLOOKUP(B40,ДБ,4,FALSE)</f>
        <v>Штурм</v>
      </c>
      <c r="F40" s="24" t="s">
        <v>13</v>
      </c>
      <c r="G40" s="24" t="s">
        <v>1109</v>
      </c>
      <c r="H40" s="24"/>
      <c r="I40" s="24" t="str">
        <f>VLOOKUP(B40,ДБ,8,FALSE)</f>
        <v>I</v>
      </c>
      <c r="J40" s="24" t="str">
        <f>VLOOKUP(B40,ДБ,9,FALSE)</f>
        <v>0:54:24 (225)</v>
      </c>
      <c r="K40" s="24" t="str">
        <f>VLOOKUP(B40,ДБ,10,FALSE)</f>
        <v>1:51:38 (225)</v>
      </c>
      <c r="L40" s="24" t="str">
        <f>VLOOKUP(B40,ДБ,11,FALSE)</f>
        <v>2:55:00</v>
      </c>
    </row>
    <row r="41" spans="1:12" ht="15">
      <c r="A41" s="28">
        <v>6</v>
      </c>
      <c r="B41" s="22">
        <v>378</v>
      </c>
      <c r="C41" s="23" t="str">
        <f>VLOOKUP(B41,ДБ,2,FALSE)</f>
        <v>ПИЛЬЩИКОВА</v>
      </c>
      <c r="D41" s="23" t="str">
        <f>VLOOKUP(B41,ДБ,3,FALSE)</f>
        <v>Надежда</v>
      </c>
      <c r="E41" s="24" t="str">
        <f>VLOOKUP(B41,ДБ,4,FALSE)</f>
        <v>Штурм</v>
      </c>
      <c r="F41" s="24" t="s">
        <v>13</v>
      </c>
      <c r="G41" s="24" t="s">
        <v>1110</v>
      </c>
      <c r="H41" s="24"/>
      <c r="I41" s="24" t="str">
        <f>VLOOKUP(B41,ДБ,8,FALSE)</f>
        <v>КМС</v>
      </c>
      <c r="J41" s="24" t="str">
        <f>VLOOKUP(B41,ДБ,9,FALSE)</f>
        <v>0:44:05 (150)</v>
      </c>
      <c r="K41" s="24" t="str">
        <f>VLOOKUP(B41,ДБ,10,FALSE)</f>
        <v>1:28:45 (146,+4)</v>
      </c>
      <c r="L41" s="24" t="str">
        <f>VLOOKUP(B41,ДБ,11,FALSE)</f>
        <v>2:13:28</v>
      </c>
    </row>
    <row r="42" spans="1:12" ht="15">
      <c r="A42" s="28">
        <v>7</v>
      </c>
      <c r="B42" s="22">
        <v>94</v>
      </c>
      <c r="C42" s="23" t="str">
        <f>VLOOKUP(B42,ДБ,2,FALSE)</f>
        <v>ПРИМАК</v>
      </c>
      <c r="D42" s="23" t="str">
        <f>VLOOKUP(B42,ДБ,3,FALSE)</f>
        <v>Николай</v>
      </c>
      <c r="E42" s="24" t="str">
        <f>VLOOKUP(B42,ДБ,4,FALSE)</f>
        <v>Горняк</v>
      </c>
      <c r="F42" s="24" t="s">
        <v>13</v>
      </c>
      <c r="G42" s="24" t="s">
        <v>14</v>
      </c>
      <c r="H42" s="24"/>
      <c r="I42" s="24" t="str">
        <f>VLOOKUP(B42,ДБ,8,FALSE)</f>
        <v>I</v>
      </c>
      <c r="J42" s="24" t="str">
        <f>VLOOKUP(B42,ДБ,9,FALSE)</f>
        <v>0:35:23 (32)</v>
      </c>
      <c r="K42" s="24" t="str">
        <f>VLOOKUP(B42,ДБ,10,FALSE)</f>
        <v>1:10:26 (25,+7)</v>
      </c>
      <c r="L42" s="24" t="str">
        <f>VLOOKUP(B42,ДБ,11,FALSE)</f>
        <v>1:47:32</v>
      </c>
    </row>
    <row r="43" spans="1:12" ht="15">
      <c r="A43" s="28">
        <v>35</v>
      </c>
      <c r="B43" s="22">
        <v>12</v>
      </c>
      <c r="C43" s="23" t="str">
        <f>VLOOKUP(B43,ДБ,2,FALSE)</f>
        <v>РОМАНОВ</v>
      </c>
      <c r="D43" s="23" t="str">
        <f>VLOOKUP(B43,ДБ,3,FALSE)</f>
        <v>Сергей</v>
      </c>
      <c r="E43" s="24" t="str">
        <f>VLOOKUP(B43,ДБ,4,FALSE)</f>
        <v>ЛЭТИ</v>
      </c>
      <c r="F43" s="24" t="s">
        <v>13</v>
      </c>
      <c r="G43" s="24" t="s">
        <v>171</v>
      </c>
      <c r="H43" s="24"/>
      <c r="I43" s="24" t="str">
        <f>VLOOKUP(B43,ДБ,8,FALSE)</f>
        <v>II</v>
      </c>
      <c r="J43" s="24" t="str">
        <f>VLOOKUP(B43,ДБ,9,FALSE)</f>
        <v>0:48:35 (193)</v>
      </c>
      <c r="K43" s="24" t="str">
        <f>VLOOKUP(B43,ДБ,10,FALSE)</f>
        <v>1:41:57 (200,-7)</v>
      </c>
      <c r="L43" s="24" t="str">
        <f>VLOOKUP(B43,ДБ,11,FALSE)</f>
        <v>2:46:43</v>
      </c>
    </row>
    <row r="44" spans="1:12" ht="15">
      <c r="A44" s="28">
        <v>33</v>
      </c>
      <c r="B44" s="22">
        <v>19</v>
      </c>
      <c r="C44" s="23" t="str">
        <f>VLOOKUP(B44,ДБ,2,FALSE)</f>
        <v>САВИЦКИЙ</v>
      </c>
      <c r="D44" s="23" t="str">
        <f>VLOOKUP(B44,ДБ,3,FALSE)</f>
        <v>Владимир</v>
      </c>
      <c r="E44" s="24" t="str">
        <f>VLOOKUP(B44,ДБ,4,FALSE)</f>
        <v>Штурм</v>
      </c>
      <c r="F44" s="24" t="s">
        <v>13</v>
      </c>
      <c r="G44" s="24" t="s">
        <v>35</v>
      </c>
      <c r="H44" s="24"/>
      <c r="I44" s="24" t="str">
        <f>VLOOKUP(B44,ДБ,8,FALSE)</f>
        <v>I</v>
      </c>
      <c r="J44" s="24" t="str">
        <f>VLOOKUP(B44,ДБ,9,FALSE)</f>
        <v>0:49:49 (198)</v>
      </c>
      <c r="K44" s="24" t="str">
        <f>VLOOKUP(B44,ДБ,10,FALSE)</f>
        <v>1:41:28 (197,+1)</v>
      </c>
      <c r="L44" s="24" t="str">
        <f>VLOOKUP(B44,ДБ,11,FALSE)</f>
        <v>2:33:32</v>
      </c>
    </row>
    <row r="45" spans="1:12" ht="15">
      <c r="A45" s="28">
        <v>5</v>
      </c>
      <c r="B45" s="22">
        <v>17</v>
      </c>
      <c r="C45" s="23" t="str">
        <f>VLOOKUP(B45,ДБ,2,FALSE)</f>
        <v>СЕРТАКОВ</v>
      </c>
      <c r="D45" s="23" t="str">
        <f>VLOOKUP(B45,ДБ,3,FALSE)</f>
        <v>Даниил</v>
      </c>
      <c r="E45" s="24" t="str">
        <f>VLOOKUP(B45,ДБ,4,FALSE)</f>
        <v>Технолог</v>
      </c>
      <c r="F45" s="24" t="s">
        <v>13</v>
      </c>
      <c r="G45" s="24" t="s">
        <v>182</v>
      </c>
      <c r="H45" s="24"/>
      <c r="I45" s="24" t="str">
        <f>VLOOKUP(B45,ДБ,8,FALSE)</f>
        <v>III</v>
      </c>
      <c r="J45" s="24" t="str">
        <f>VLOOKUP(B45,ДБ,9,FALSE)</f>
        <v>0:34:14 (22)</v>
      </c>
      <c r="K45" s="24" t="str">
        <f>VLOOKUP(B45,ДБ,10,FALSE)</f>
        <v>1:09:19 (20,+2)</v>
      </c>
      <c r="L45" s="24" t="str">
        <f>VLOOKUP(B45,ДБ,11,FALSE)</f>
        <v>1:46:11</v>
      </c>
    </row>
    <row r="46" spans="1:12" ht="15">
      <c r="A46" s="28">
        <v>26</v>
      </c>
      <c r="B46" s="22">
        <v>111</v>
      </c>
      <c r="C46" s="23" t="str">
        <f>VLOOKUP(B46,ДБ,2,FALSE)</f>
        <v>СОЗИНОВ</v>
      </c>
      <c r="D46" s="23" t="str">
        <f>VLOOKUP(B46,ДБ,3,FALSE)</f>
        <v>Кузьма</v>
      </c>
      <c r="E46" s="24" t="str">
        <f>VLOOKUP(B46,ДБ,4,FALSE)</f>
        <v>Политехник</v>
      </c>
      <c r="F46" s="24" t="s">
        <v>13</v>
      </c>
      <c r="G46" s="24" t="s">
        <v>149</v>
      </c>
      <c r="H46" s="24"/>
      <c r="I46" s="24" t="str">
        <f>VLOOKUP(B46,ДБ,8,FALSE)</f>
        <v>III</v>
      </c>
      <c r="J46" s="24" t="str">
        <f>VLOOKUP(B46,ДБ,9,FALSE)</f>
        <v>0:44:02 (146)</v>
      </c>
      <c r="K46" s="24" t="str">
        <f>VLOOKUP(B46,ДБ,10,FALSE)</f>
        <v>1:29:43 (148,-2)</v>
      </c>
      <c r="L46" s="24" t="str">
        <f>VLOOKUP(B46,ДБ,11,FALSE)</f>
        <v>2:15:19</v>
      </c>
    </row>
    <row r="47" spans="1:12" ht="15">
      <c r="A47" s="28">
        <v>12</v>
      </c>
      <c r="B47" s="22">
        <v>74</v>
      </c>
      <c r="C47" s="23" t="str">
        <f>VLOOKUP(B47,ДБ,2,FALSE)</f>
        <v>СТУКАЛИН</v>
      </c>
      <c r="D47" s="23" t="str">
        <f>VLOOKUP(B47,ДБ,3,FALSE)</f>
        <v>Глеб</v>
      </c>
      <c r="E47" s="24" t="str">
        <f>VLOOKUP(B47,ДБ,4,FALSE)</f>
        <v>Альпклуб СПбГУ Барс</v>
      </c>
      <c r="F47" s="24" t="s">
        <v>13</v>
      </c>
      <c r="G47" s="24" t="s">
        <v>60</v>
      </c>
      <c r="H47" s="24"/>
      <c r="I47" s="24" t="str">
        <f>VLOOKUP(B47,ДБ,8,FALSE)</f>
        <v>III</v>
      </c>
      <c r="J47" s="24" t="str">
        <f>VLOOKUP(B47,ДБ,9,FALSE)</f>
        <v>0:36:09 (40)</v>
      </c>
      <c r="K47" s="24">
        <f>VLOOKUP(B47,ДБ,10,FALSE)</f>
        <v>0</v>
      </c>
      <c r="L47" s="24" t="str">
        <f>VLOOKUP(B47,ДБ,11,FALSE)</f>
        <v>1:53:26</v>
      </c>
    </row>
    <row r="48" spans="1:12" ht="15">
      <c r="A48" s="28">
        <v>23</v>
      </c>
      <c r="B48" s="22">
        <v>89</v>
      </c>
      <c r="C48" s="23" t="str">
        <f>VLOOKUP(B48,ДБ,2,FALSE)</f>
        <v>СУХОРУКОВ</v>
      </c>
      <c r="D48" s="23" t="str">
        <f>VLOOKUP(B48,ДБ,3,FALSE)</f>
        <v>Дмитрий</v>
      </c>
      <c r="E48" s="24" t="str">
        <f>VLOOKUP(B48,ДБ,4,FALSE)</f>
        <v>Штурм</v>
      </c>
      <c r="F48" s="24" t="s">
        <v>13</v>
      </c>
      <c r="G48" s="24" t="s">
        <v>237</v>
      </c>
      <c r="H48" s="24"/>
      <c r="I48" s="24" t="str">
        <f>VLOOKUP(B48,ДБ,8,FALSE)</f>
        <v>III</v>
      </c>
      <c r="J48" s="24" t="str">
        <f>VLOOKUP(B48,ДБ,9,FALSE)</f>
        <v>0:41:40 (119)</v>
      </c>
      <c r="K48" s="24" t="str">
        <f>VLOOKUP(B48,ДБ,10,FALSE)</f>
        <v>1:25:15 (124,-5)</v>
      </c>
      <c r="L48" s="24" t="str">
        <f>VLOOKUP(B48,ДБ,11,FALSE)</f>
        <v>2:13:18</v>
      </c>
    </row>
    <row r="49" spans="1:12" ht="15">
      <c r="A49" s="28">
        <v>29</v>
      </c>
      <c r="B49" s="22">
        <v>3</v>
      </c>
      <c r="C49" s="23" t="str">
        <f>VLOOKUP(B49,ДБ,2,FALSE)</f>
        <v>СУХОРУКОВ</v>
      </c>
      <c r="D49" s="23" t="str">
        <f>VLOOKUP(B49,ДБ,3,FALSE)</f>
        <v>Иван</v>
      </c>
      <c r="E49" s="24" t="str">
        <f>VLOOKUP(B49,ДБ,4,FALSE)</f>
        <v>Военмех</v>
      </c>
      <c r="F49" s="24" t="s">
        <v>13</v>
      </c>
      <c r="G49" s="24" t="s">
        <v>49</v>
      </c>
      <c r="H49" s="24"/>
      <c r="I49" s="24" t="str">
        <f>VLOOKUP(B49,ДБ,8,FALSE)</f>
        <v>III*</v>
      </c>
      <c r="J49" s="24" t="str">
        <f>VLOOKUP(B49,ДБ,9,FALSE)</f>
        <v>0:45:34 (162)</v>
      </c>
      <c r="K49" s="24" t="str">
        <f>VLOOKUP(B49,ДБ,10,FALSE)</f>
        <v>1:34:01 (173,-11)</v>
      </c>
      <c r="L49" s="24" t="str">
        <f>VLOOKUP(B49,ДБ,11,FALSE)</f>
        <v>2:22:19</v>
      </c>
    </row>
    <row r="50" spans="1:12" ht="15">
      <c r="A50" s="28">
        <v>11</v>
      </c>
      <c r="B50" s="22">
        <v>159</v>
      </c>
      <c r="C50" s="23" t="str">
        <f>VLOOKUP(B50,ДБ,2,FALSE)</f>
        <v>ТАМПЕЛЬ</v>
      </c>
      <c r="D50" s="23" t="str">
        <f>VLOOKUP(B50,ДБ,3,FALSE)</f>
        <v>Антон</v>
      </c>
      <c r="E50" s="24" t="str">
        <f>VLOOKUP(B50,ДБ,4,FALSE)</f>
        <v>Политехник</v>
      </c>
      <c r="F50" s="24" t="s">
        <v>13</v>
      </c>
      <c r="G50" s="24" t="s">
        <v>78</v>
      </c>
      <c r="H50" s="24"/>
      <c r="I50" s="24" t="str">
        <f>VLOOKUP(B50,ДБ,8,FALSE)</f>
        <v>III*</v>
      </c>
      <c r="J50" s="24" t="str">
        <f>VLOOKUP(B50,ДБ,9,FALSE)</f>
        <v>0:37:04 (47)</v>
      </c>
      <c r="K50" s="24" t="str">
        <f>VLOOKUP(B50,ДБ,10,FALSE)</f>
        <v>1:14:57 (46,+1)</v>
      </c>
      <c r="L50" s="24" t="str">
        <f>VLOOKUP(B50,ДБ,11,FALSE)</f>
        <v>1:53:13</v>
      </c>
    </row>
    <row r="51" spans="1:12" ht="15">
      <c r="A51" s="28">
        <v>15</v>
      </c>
      <c r="B51" s="22">
        <v>85</v>
      </c>
      <c r="C51" s="23" t="str">
        <f>VLOOKUP(B51,ДБ,2,FALSE)</f>
        <v>ТАРАСОВ</v>
      </c>
      <c r="D51" s="23" t="str">
        <f>VLOOKUP(B51,ДБ,3,FALSE)</f>
        <v>Алексей</v>
      </c>
      <c r="E51" s="24" t="str">
        <f>VLOOKUP(B51,ДБ,4,FALSE)</f>
        <v>Политехник</v>
      </c>
      <c r="F51" s="24" t="s">
        <v>13</v>
      </c>
      <c r="G51" s="24" t="s">
        <v>137</v>
      </c>
      <c r="H51" s="24"/>
      <c r="I51" s="24" t="str">
        <f>VLOOKUP(B51,ДБ,8,FALSE)</f>
        <v>III*</v>
      </c>
      <c r="J51" s="24" t="str">
        <f>VLOOKUP(B51,ДБ,9,FALSE)</f>
        <v>0:36:44 (44)</v>
      </c>
      <c r="K51" s="24" t="str">
        <f>VLOOKUP(B51,ДБ,10,FALSE)</f>
        <v>1:16:40 (56,-12)</v>
      </c>
      <c r="L51" s="24" t="str">
        <f>VLOOKUP(B51,ДБ,11,FALSE)</f>
        <v>1:56:41</v>
      </c>
    </row>
    <row r="52" spans="1:12" ht="15">
      <c r="A52" s="28">
        <v>14</v>
      </c>
      <c r="B52" s="22">
        <v>98</v>
      </c>
      <c r="C52" s="23" t="str">
        <f>VLOOKUP(B52,ДБ,2,FALSE)</f>
        <v>ФРИДМАН</v>
      </c>
      <c r="D52" s="23" t="str">
        <f>VLOOKUP(B52,ДБ,3,FALSE)</f>
        <v>Виктор</v>
      </c>
      <c r="E52" s="24">
        <f>VLOOKUP(B52,ДБ,4,FALSE)</f>
        <v>0</v>
      </c>
      <c r="F52" s="24" t="s">
        <v>13</v>
      </c>
      <c r="G52" s="24" t="s">
        <v>276</v>
      </c>
      <c r="H52" s="24"/>
      <c r="I52" s="24" t="str">
        <f>VLOOKUP(B52,ДБ,8,FALSE)</f>
        <v>III</v>
      </c>
      <c r="J52" s="24" t="str">
        <f>VLOOKUP(B52,ДБ,9,FALSE)</f>
        <v>0:37:21 (51)</v>
      </c>
      <c r="K52" s="24" t="str">
        <f>VLOOKUP(B52,ДБ,10,FALSE)</f>
        <v>1:15:22 (49,+2)</v>
      </c>
      <c r="L52" s="24" t="str">
        <f>VLOOKUP(B52,ДБ,11,FALSE)</f>
        <v>1:54:09</v>
      </c>
    </row>
    <row r="53" spans="1:12" ht="15">
      <c r="A53" s="28">
        <v>6</v>
      </c>
      <c r="B53" s="22">
        <v>83</v>
      </c>
      <c r="C53" s="23" t="str">
        <f>VLOOKUP(B53,ДБ,2,FALSE)</f>
        <v>ХАМЕТШИН</v>
      </c>
      <c r="D53" s="23" t="str">
        <f>VLOOKUP(B53,ДБ,3,FALSE)</f>
        <v>Альберт</v>
      </c>
      <c r="E53" s="24" t="str">
        <f>VLOOKUP(B53,ДБ,4,FALSE)</f>
        <v>Штурм</v>
      </c>
      <c r="F53" s="24" t="s">
        <v>13</v>
      </c>
      <c r="G53" s="24" t="s">
        <v>297</v>
      </c>
      <c r="H53" s="24"/>
      <c r="I53" s="24" t="str">
        <f>VLOOKUP(B53,ДБ,8,FALSE)</f>
        <v>III*</v>
      </c>
      <c r="J53" s="24" t="str">
        <f>VLOOKUP(B53,ДБ,9,FALSE)</f>
        <v>0:33:52 (21)</v>
      </c>
      <c r="K53" s="24" t="str">
        <f>VLOOKUP(B53,ДБ,10,FALSE)</f>
        <v>1:09:54 (21)</v>
      </c>
      <c r="L53" s="24" t="str">
        <f>VLOOKUP(B53,ДБ,11,FALSE)</f>
        <v>1:47:23</v>
      </c>
    </row>
    <row r="54" spans="1:12" ht="15">
      <c r="A54" s="28">
        <v>21</v>
      </c>
      <c r="B54" s="22">
        <v>143</v>
      </c>
      <c r="C54" s="23" t="str">
        <f>VLOOKUP(B54,ДБ,2,FALSE)</f>
        <v>ХАРЧЕВНИКОВ</v>
      </c>
      <c r="D54" s="23" t="str">
        <f>VLOOKUP(B54,ДБ,3,FALSE)</f>
        <v>Михаил</v>
      </c>
      <c r="E54" s="24" t="str">
        <f>VLOOKUP(B54,ДБ,4,FALSE)</f>
        <v>Политехник</v>
      </c>
      <c r="F54" s="24" t="s">
        <v>13</v>
      </c>
      <c r="G54" s="24" t="s">
        <v>348</v>
      </c>
      <c r="H54" s="24"/>
      <c r="I54" s="24" t="str">
        <f>VLOOKUP(B54,ДБ,8,FALSE)</f>
        <v>II*</v>
      </c>
      <c r="J54" s="24" t="str">
        <f>VLOOKUP(B54,ДБ,9,FALSE)</f>
        <v>0:44:07 (152)</v>
      </c>
      <c r="K54" s="24" t="str">
        <f>VLOOKUP(B54,ДБ,10,FALSE)</f>
        <v>1:27:23 (137,+15)</v>
      </c>
      <c r="L54" s="24" t="str">
        <f>VLOOKUP(B54,ДБ,11,FALSE)</f>
        <v>2:10:51</v>
      </c>
    </row>
    <row r="55" spans="1:12" ht="15">
      <c r="A55" s="28">
        <v>5</v>
      </c>
      <c r="B55" s="22">
        <v>374</v>
      </c>
      <c r="C55" s="23" t="str">
        <f>VLOOKUP(B55,ДБ,2,FALSE)</f>
        <v>ЦАРЕВА</v>
      </c>
      <c r="D55" s="23" t="str">
        <f>VLOOKUP(B55,ДБ,3,FALSE)</f>
        <v>Наталья</v>
      </c>
      <c r="E55" s="24" t="str">
        <f>VLOOKUP(B55,ДБ,4,FALSE)</f>
        <v>Альпклуб СПбГУ Барс</v>
      </c>
      <c r="F55" s="24" t="s">
        <v>13</v>
      </c>
      <c r="G55" s="24" t="s">
        <v>192</v>
      </c>
      <c r="H55" s="24"/>
      <c r="I55" s="24" t="str">
        <f>VLOOKUP(B55,ДБ,8,FALSE)</f>
        <v>I</v>
      </c>
      <c r="J55" s="24" t="str">
        <f>VLOOKUP(B55,ДБ,9,FALSE)</f>
        <v>0:43:36 (140)</v>
      </c>
      <c r="K55" s="24" t="str">
        <f>VLOOKUP(B55,ДБ,10,FALSE)</f>
        <v>1:27:41 (139,+1)</v>
      </c>
      <c r="L55" s="24" t="str">
        <f>VLOOKUP(B55,ДБ,11,FALSE)</f>
        <v>2:12:47</v>
      </c>
    </row>
    <row r="56" spans="1:12" ht="15">
      <c r="A56" s="28">
        <v>18</v>
      </c>
      <c r="B56" s="22">
        <v>116</v>
      </c>
      <c r="C56" s="23" t="str">
        <f>VLOOKUP(B56,ДБ,2,FALSE)</f>
        <v>ЦВЕТКОВ</v>
      </c>
      <c r="D56" s="23" t="str">
        <f>VLOOKUP(B56,ДБ,3,FALSE)</f>
        <v>Илья</v>
      </c>
      <c r="E56" s="24" t="str">
        <f>VLOOKUP(B56,ДБ,4,FALSE)</f>
        <v>Альпклуб СПбГУ Барс</v>
      </c>
      <c r="F56" s="24" t="s">
        <v>13</v>
      </c>
      <c r="G56" s="24" t="s">
        <v>73</v>
      </c>
      <c r="H56" s="24"/>
      <c r="I56" s="24" t="str">
        <f>VLOOKUP(B56,ДБ,8,FALSE)</f>
        <v>III</v>
      </c>
      <c r="J56" s="24" t="str">
        <f>VLOOKUP(B56,ДБ,9,FALSE)</f>
        <v>0:38:00 (58)</v>
      </c>
      <c r="K56" s="24" t="str">
        <f>VLOOKUP(B56,ДБ,10,FALSE)</f>
        <v>1:17:48 (65,-7)</v>
      </c>
      <c r="L56" s="24" t="str">
        <f>VLOOKUP(B56,ДБ,11,FALSE)</f>
        <v>1:59:42</v>
      </c>
    </row>
    <row r="57" spans="1:12" ht="15">
      <c r="A57" s="28">
        <v>17</v>
      </c>
      <c r="B57" s="22">
        <v>384</v>
      </c>
      <c r="C57" s="23" t="str">
        <f>VLOOKUP(B57,ДБ,2,FALSE)</f>
        <v>ШАЛАРЬ</v>
      </c>
      <c r="D57" s="23" t="str">
        <f>VLOOKUP(B57,ДБ,3,FALSE)</f>
        <v>Анна</v>
      </c>
      <c r="E57" s="24" t="str">
        <f>VLOOKUP(B57,ДБ,4,FALSE)</f>
        <v>Штурм</v>
      </c>
      <c r="F57" s="24" t="s">
        <v>13</v>
      </c>
      <c r="G57" s="24" t="s">
        <v>88</v>
      </c>
      <c r="H57" s="24"/>
      <c r="I57" s="24" t="str">
        <f>VLOOKUP(B57,ДБ,8,FALSE)</f>
        <v>III*</v>
      </c>
      <c r="J57" s="24" t="str">
        <f>VLOOKUP(B57,ДБ,9,FALSE)</f>
        <v>0:52:47 (219)</v>
      </c>
      <c r="K57" s="24" t="str">
        <f>VLOOKUP(B57,ДБ,10,FALSE)</f>
        <v>1:46:34 (216,+3)</v>
      </c>
      <c r="L57" s="24" t="str">
        <f>VLOOKUP(B57,ДБ,11,FALSE)</f>
        <v>2:44:48</v>
      </c>
    </row>
    <row r="58" spans="1:12" ht="15">
      <c r="A58" s="28">
        <v>28</v>
      </c>
      <c r="B58" s="22">
        <v>64</v>
      </c>
      <c r="C58" s="23" t="str">
        <f>VLOOKUP(B58,ДБ,2,FALSE)</f>
        <v>ШИПОВАЛОВ</v>
      </c>
      <c r="D58" s="23" t="str">
        <f>VLOOKUP(B58,ДБ,3,FALSE)</f>
        <v>Максим</v>
      </c>
      <c r="E58" s="24" t="str">
        <f>VLOOKUP(B58,ДБ,4,FALSE)</f>
        <v>Штурм</v>
      </c>
      <c r="F58" s="24" t="s">
        <v>13</v>
      </c>
      <c r="G58" s="24" t="s">
        <v>125</v>
      </c>
      <c r="H58" s="24"/>
      <c r="I58" s="24" t="str">
        <f>VLOOKUP(B58,ДБ,8,FALSE)</f>
        <v>II</v>
      </c>
      <c r="J58" s="24" t="str">
        <f>VLOOKUP(B58,ДБ,9,FALSE)</f>
        <v>0:45:48 (169)</v>
      </c>
      <c r="K58" s="24" t="str">
        <f>VLOOKUP(B58,ДБ,10,FALSE)</f>
        <v>1:32:27 (165,+4)</v>
      </c>
      <c r="L58" s="24" t="str">
        <f>VLOOKUP(B58,ДБ,11,FALSE)</f>
        <v>2:21:47</v>
      </c>
    </row>
    <row r="59" spans="1:12" ht="15">
      <c r="A59" s="28">
        <v>9</v>
      </c>
      <c r="B59" s="22">
        <v>79</v>
      </c>
      <c r="C59" s="23" t="str">
        <f>VLOOKUP(B59,ДБ,2,FALSE)</f>
        <v>ЯКУБА</v>
      </c>
      <c r="D59" s="23" t="str">
        <f>VLOOKUP(B59,ДБ,3,FALSE)</f>
        <v>Николай</v>
      </c>
      <c r="E59" s="24" t="str">
        <f>VLOOKUP(B59,ДБ,4,FALSE)</f>
        <v>Альпклуб СПбГУ Барс</v>
      </c>
      <c r="F59" s="24" t="s">
        <v>13</v>
      </c>
      <c r="G59" s="24" t="s">
        <v>531</v>
      </c>
      <c r="H59" s="24"/>
      <c r="I59" s="24" t="str">
        <f>VLOOKUP(B59,ДБ,8,FALSE)</f>
        <v>II*</v>
      </c>
      <c r="J59" s="24" t="str">
        <f>VLOOKUP(B59,ДБ,9,FALSE)</f>
        <v>0:35:21 (31)</v>
      </c>
      <c r="K59" s="24" t="str">
        <f>VLOOKUP(B59,ДБ,10,FALSE)</f>
        <v>1:11:55 (34,-3)</v>
      </c>
      <c r="L59" s="24" t="str">
        <f>VLOOKUP(B59,ДБ,11,FALSE)</f>
        <v>1:48:20</v>
      </c>
    </row>
    <row r="60" spans="1:12" ht="15">
      <c r="A60" s="28">
        <v>14</v>
      </c>
      <c r="B60" s="22">
        <v>368</v>
      </c>
      <c r="C60" s="23" t="str">
        <f>VLOOKUP(B60,ДБ,2,FALSE)</f>
        <v>ЯНЧУК</v>
      </c>
      <c r="D60" s="23" t="str">
        <f>VLOOKUP(B60,ДБ,3,FALSE)</f>
        <v>Полина</v>
      </c>
      <c r="E60" s="24" t="str">
        <f>VLOOKUP(B60,ДБ,4,FALSE)</f>
        <v>Альпклуб СПбГУ Барс</v>
      </c>
      <c r="F60" s="24" t="s">
        <v>13</v>
      </c>
      <c r="G60" s="24" t="s">
        <v>28</v>
      </c>
      <c r="H60" s="24"/>
      <c r="I60" s="24" t="str">
        <f>VLOOKUP(B60,ДБ,8,FALSE)</f>
        <v>II</v>
      </c>
      <c r="J60" s="24" t="str">
        <f>VLOOKUP(B60,ДБ,9,FALSE)</f>
        <v>0:51:39 (213)</v>
      </c>
      <c r="K60" s="24" t="str">
        <f>VLOOKUP(B60,ДБ,10,FALSE)</f>
        <v>1:44:16 (208,+5)</v>
      </c>
      <c r="L60" s="24" t="str">
        <f>VLOOKUP(B60,ДБ,11,FALSE)</f>
        <v>2:36:24</v>
      </c>
    </row>
  </sheetData>
  <sheetProtection/>
  <mergeCells count="3">
    <mergeCell ref="A1:L1"/>
    <mergeCell ref="A2:L2"/>
    <mergeCell ref="A3:L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PROMALP</cp:lastModifiedBy>
  <cp:lastPrinted>2021-11-08T09:04:16Z</cp:lastPrinted>
  <dcterms:created xsi:type="dcterms:W3CDTF">2021-11-08T09:31:17Z</dcterms:created>
  <dcterms:modified xsi:type="dcterms:W3CDTF">2021-11-08T09:33:11Z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